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era's Files\Technical Manual Preparation\0.GIRDC Guideline-Manual Materaials\From Abera\"/>
    </mc:Choice>
  </mc:AlternateContent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Sheet1!$A$1:$E$36</definedName>
  </definedNames>
  <calcPr calcId="152511"/>
</workbook>
</file>

<file path=xl/calcChain.xml><?xml version="1.0" encoding="utf-8"?>
<calcChain xmlns="http://schemas.openxmlformats.org/spreadsheetml/2006/main">
  <c r="D15" i="2" l="1"/>
  <c r="E15" i="2"/>
  <c r="F15" i="2"/>
  <c r="G15" i="2"/>
  <c r="H15" i="2"/>
  <c r="I15" i="2"/>
  <c r="D34" i="1"/>
  <c r="C34" i="1"/>
  <c r="D25" i="1" l="1"/>
  <c r="D26" i="1" s="1"/>
  <c r="C25" i="1"/>
  <c r="C26" i="1" s="1"/>
  <c r="D12" i="1"/>
  <c r="D13" i="1"/>
  <c r="D14" i="1"/>
  <c r="C14" i="1"/>
  <c r="C13" i="1"/>
  <c r="C12" i="1"/>
  <c r="C27" i="1" l="1"/>
  <c r="C28" i="1" s="1"/>
  <c r="C29" i="1" s="1"/>
  <c r="C31" i="1" s="1"/>
  <c r="D27" i="1"/>
  <c r="D28" i="1" l="1"/>
  <c r="D29" i="1" s="1"/>
  <c r="C30" i="1"/>
  <c r="C32" i="1" l="1"/>
  <c r="C35" i="1"/>
  <c r="C36" i="1" s="1"/>
  <c r="D31" i="1"/>
  <c r="D30" i="1"/>
  <c r="D32" i="1" l="1"/>
  <c r="D35" i="1"/>
  <c r="D36" i="1" s="1"/>
</calcChain>
</file>

<file path=xl/sharedStrings.xml><?xml version="1.0" encoding="utf-8"?>
<sst xmlns="http://schemas.openxmlformats.org/spreadsheetml/2006/main" count="104" uniqueCount="85">
  <si>
    <t>ha</t>
  </si>
  <si>
    <t>mm/m</t>
  </si>
  <si>
    <t>m</t>
  </si>
  <si>
    <t>Block-A</t>
  </si>
  <si>
    <t>Block-B</t>
  </si>
  <si>
    <t>Allowable soil moisture depletion, (P)</t>
  </si>
  <si>
    <t>Clay loam</t>
  </si>
  <si>
    <t>Sandy mixture</t>
  </si>
  <si>
    <t>Available soil moisture (= FC-PWP)</t>
  </si>
  <si>
    <t xml:space="preserve">Design root zone depth (RZD) of maize </t>
  </si>
  <si>
    <t xml:space="preserve">Soil </t>
  </si>
  <si>
    <t>Type</t>
  </si>
  <si>
    <t>%</t>
  </si>
  <si>
    <t>Field canal efficiency (Eb)</t>
  </si>
  <si>
    <t>Field application efficiency (Ea)</t>
  </si>
  <si>
    <t>Conveyance efficiency (Ec)</t>
  </si>
  <si>
    <t>Distribution system efficiency (Ed)=Ec*Eb</t>
  </si>
  <si>
    <t>Farm irrigation efficiency (Ef) = Eb*Ea</t>
  </si>
  <si>
    <t>mm/d</t>
  </si>
  <si>
    <t>Overall irrigation efficiency, (Ep= Ec x Eb x Ea)</t>
  </si>
  <si>
    <t>Peak ETc</t>
  </si>
  <si>
    <t>Design Parameters</t>
  </si>
  <si>
    <t>Unit</t>
  </si>
  <si>
    <t xml:space="preserve">Soln </t>
  </si>
  <si>
    <t>Given</t>
  </si>
  <si>
    <t>Field capacity (FC) % weight</t>
  </si>
  <si>
    <t>Wilting point (WP) % weight</t>
  </si>
  <si>
    <t xml:space="preserve"> </t>
  </si>
  <si>
    <t>mm</t>
  </si>
  <si>
    <t>days</t>
  </si>
  <si>
    <t>Remark</t>
  </si>
  <si>
    <t xml:space="preserve">Decimals are not used for IF 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</si>
  <si>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</si>
  <si>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</si>
  <si>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</si>
  <si>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</si>
  <si>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</si>
  <si>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</si>
  <si>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</si>
  <si>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</si>
  <si>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</si>
  <si>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</si>
  <si>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</si>
  <si>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</si>
  <si>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</si>
  <si>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Tmin (0C)</t>
  </si>
  <si>
    <t>Tmax (0C)</t>
  </si>
  <si>
    <t>Humidity (%)</t>
  </si>
  <si>
    <t>Wind (m/s)</t>
  </si>
  <si>
    <t>Sunshine (hr)</t>
  </si>
  <si>
    <t>RF (mm)</t>
  </si>
  <si>
    <t>hr</t>
  </si>
  <si>
    <t>i.e. if IF is reduced to IC</t>
  </si>
  <si>
    <t>Average</t>
  </si>
  <si>
    <t>Thus, system capacity for 12 hrs/day, Q=</t>
  </si>
  <si>
    <t xml:space="preserve">Req'd </t>
  </si>
  <si>
    <t>iii/ Identify w/h block requires more frequent irrigation</t>
  </si>
  <si>
    <t>iv/ Volume of water abstracted at entrance to each block</t>
  </si>
  <si>
    <t>Now, volume of water to be abstracted/day, V=</t>
  </si>
  <si>
    <t>vi/ Abstracted volume per day, V=</t>
  </si>
  <si>
    <t>v/ Capacity of the system, Q=</t>
  </si>
  <si>
    <t>Irrigation duration per day</t>
  </si>
  <si>
    <r>
      <t>i/ Net depth of water for both unites, d</t>
    </r>
    <r>
      <rPr>
        <vertAlign val="subscript"/>
        <sz val="11"/>
        <color theme="1"/>
        <rFont val="Arial"/>
        <family val="2"/>
      </rPr>
      <t>net</t>
    </r>
  </si>
  <si>
    <r>
      <t>ii/ Gross depth of water for both unites, d</t>
    </r>
    <r>
      <rPr>
        <vertAlign val="subscript"/>
        <sz val="11"/>
        <color theme="1"/>
        <rFont val="Arial"/>
        <family val="2"/>
      </rPr>
      <t>gross</t>
    </r>
  </si>
  <si>
    <r>
      <t>Thus, for practical purposes the  system should be designed to provide d</t>
    </r>
    <r>
      <rPr>
        <vertAlign val="subscript"/>
        <sz val="10"/>
        <color theme="1"/>
        <rFont val="Arial"/>
        <family val="2"/>
      </rPr>
      <t>net</t>
    </r>
    <r>
      <rPr>
        <sz val="10"/>
        <color theme="1"/>
        <rFont val="Arial"/>
        <family val="2"/>
      </rPr>
      <t xml:space="preserve"> in</t>
    </r>
  </si>
  <si>
    <r>
      <t>Now, d</t>
    </r>
    <r>
      <rPr>
        <vertAlign val="subscript"/>
        <sz val="11"/>
        <color theme="1"/>
        <rFont val="Arial"/>
        <family val="2"/>
      </rPr>
      <t>net</t>
    </r>
    <r>
      <rPr>
        <sz val="11"/>
        <color theme="1"/>
        <rFont val="Arial"/>
        <family val="2"/>
      </rPr>
      <t xml:space="preserve"> should be revised for this IF, i.e. revised d</t>
    </r>
    <r>
      <rPr>
        <vertAlign val="subscript"/>
        <sz val="11"/>
        <color theme="1"/>
        <rFont val="Arial"/>
        <family val="2"/>
      </rPr>
      <t xml:space="preserve">net </t>
    </r>
    <r>
      <rPr>
        <sz val="11"/>
        <color theme="1"/>
        <rFont val="Arial"/>
        <family val="2"/>
      </rPr>
      <t>=</t>
    </r>
  </si>
  <si>
    <r>
      <t>Irrigation Frequency, IF = d</t>
    </r>
    <r>
      <rPr>
        <vertAlign val="subscript"/>
        <sz val="11"/>
        <color theme="1"/>
        <rFont val="Arial"/>
        <family val="2"/>
      </rPr>
      <t>net</t>
    </r>
    <r>
      <rPr>
        <sz val="11"/>
        <color theme="1"/>
        <rFont val="Arial"/>
        <family val="2"/>
      </rPr>
      <t>/ETc</t>
    </r>
  </si>
  <si>
    <r>
      <t>d</t>
    </r>
    <r>
      <rPr>
        <vertAlign val="subscript"/>
        <sz val="11"/>
        <rFont val="Arial"/>
        <family val="2"/>
      </rPr>
      <t>gross</t>
    </r>
    <r>
      <rPr>
        <sz val="11"/>
        <rFont val="Arial"/>
        <family val="2"/>
      </rPr>
      <t xml:space="preserve"> = d</t>
    </r>
    <r>
      <rPr>
        <vertAlign val="subscript"/>
        <sz val="11"/>
        <rFont val="Arial"/>
        <family val="2"/>
      </rPr>
      <t>net</t>
    </r>
    <r>
      <rPr>
        <sz val="11"/>
        <rFont val="Arial"/>
        <family val="2"/>
      </rPr>
      <t>/Ep</t>
    </r>
  </si>
  <si>
    <r>
      <t>Total Area to be irrigated, A</t>
    </r>
    <r>
      <rPr>
        <vertAlign val="subscript"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>=</t>
    </r>
  </si>
  <si>
    <r>
      <t>Now, area irrigated per day, A=A</t>
    </r>
    <r>
      <rPr>
        <vertAlign val="subscript"/>
        <sz val="11"/>
        <color theme="1"/>
        <rFont val="Arial"/>
        <family val="2"/>
      </rPr>
      <t>b</t>
    </r>
    <r>
      <rPr>
        <sz val="11"/>
        <color theme="1"/>
        <rFont val="Arial"/>
        <family val="2"/>
      </rPr>
      <t>/IC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</si>
  <si>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/d</t>
    </r>
  </si>
  <si>
    <r>
      <t>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/hr</t>
    </r>
  </si>
  <si>
    <r>
      <t>Adjusted allowable depletion for revised d</t>
    </r>
    <r>
      <rPr>
        <vertAlign val="subscript"/>
        <sz val="11"/>
        <color theme="1"/>
        <rFont val="Arial"/>
        <family val="2"/>
      </rPr>
      <t>net</t>
    </r>
    <r>
      <rPr>
        <sz val="11"/>
        <color theme="1"/>
        <rFont val="Arial"/>
        <family val="2"/>
      </rPr>
      <t>, P =</t>
    </r>
  </si>
  <si>
    <r>
      <t>d</t>
    </r>
    <r>
      <rPr>
        <vertAlign val="subscript"/>
        <sz val="11"/>
        <rFont val="Arial"/>
        <family val="2"/>
      </rPr>
      <t>net</t>
    </r>
    <r>
      <rPr>
        <sz val="11"/>
        <rFont val="Arial"/>
        <family val="2"/>
      </rPr>
      <t xml:space="preserve"> = (FC - PWP) * RZD * P</t>
    </r>
  </si>
  <si>
    <r>
      <t>Volume of water abstracted, V = 10 * A * d</t>
    </r>
    <r>
      <rPr>
        <b/>
        <vertAlign val="subscript"/>
        <sz val="11"/>
        <color rgb="FF000000"/>
        <rFont val="Arial"/>
        <family val="2"/>
      </rPr>
      <t>gross</t>
    </r>
  </si>
  <si>
    <t>If irrigation cycle/Interval  is say, IC=</t>
  </si>
  <si>
    <t>Flat</t>
  </si>
  <si>
    <t>0 - 5</t>
  </si>
  <si>
    <t>Steep</t>
  </si>
  <si>
    <t>Range of Slope</t>
  </si>
  <si>
    <t>Category</t>
  </si>
  <si>
    <t>Moderate</t>
  </si>
  <si>
    <t xml:space="preserve"> &gt; 10</t>
  </si>
  <si>
    <t>Drainage canal section</t>
  </si>
  <si>
    <r>
      <t xml:space="preserve">can be any Nr </t>
    </r>
    <r>
      <rPr>
        <sz val="8"/>
        <color theme="1"/>
        <rFont val="Symbol"/>
        <family val="1"/>
        <charset val="2"/>
      </rPr>
      <t>£</t>
    </r>
    <r>
      <rPr>
        <sz val="8"/>
        <color theme="1"/>
        <rFont val="Arial"/>
        <family val="2"/>
      </rPr>
      <t xml:space="preserve"> IF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</si>
</sst>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_(* #,##0.0_);_(* \(#,##0.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b/>
      <vertAlign val="subscript"/>
      <sz val="11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Fill="1" applyBorder="1"/>
    <xf numFmtId="165" fontId="3" fillId="0" borderId="1" xfId="1" applyNumberFormat="1" applyFont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39" fontId="5" fillId="0" borderId="1" xfId="1" applyNumberFormat="1" applyFont="1" applyBorder="1" applyAlignment="1">
      <alignment horizontal="center"/>
    </xf>
    <xf numFmtId="39" fontId="5" fillId="0" borderId="2" xfId="1" applyNumberFormat="1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164" fontId="5" fillId="0" borderId="1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3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8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2" applyFont="1" applyBorder="1" applyAlignment="1">
      <alignment horizontal="center" vertical="center"/>
    </xf>
    <xf numFmtId="37" fontId="5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" fontId="0" fillId="0" borderId="1" xfId="0" applyNumberFormat="1" applyBorder="1"/>
    <xf numFmtId="0" fontId="15" fillId="0" borderId="0" xfId="0" applyFont="1"/>
    <xf numFmtId="0" fontId="11" fillId="0" borderId="1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10</xdr:row>
      <xdr:rowOff>180975</xdr:rowOff>
    </xdr:from>
    <xdr:to>
      <xdr:col>11</xdr:col>
      <xdr:colOff>476250</xdr:colOff>
      <xdr:row>24</xdr:row>
      <xdr:rowOff>108609</xdr:rowOff>
    </xdr:to>
    <xdr:grpSp>
      <xdr:nvGrpSpPr>
        <xdr:cNvPr id="98" name="Group 97"/>
        <xdr:cNvGrpSpPr/>
      </xdr:nvGrpSpPr>
      <xdr:grpSpPr>
        <a:xfrm>
          <a:off x="828675" y="2085975"/>
          <a:ext cx="6353175" cy="2594634"/>
          <a:chOff x="828675" y="2085975"/>
          <a:chExt cx="6353175" cy="2594634"/>
        </a:xfrm>
      </xdr:grpSpPr>
      <xdr:grpSp>
        <xdr:nvGrpSpPr>
          <xdr:cNvPr id="84" name="Group 83"/>
          <xdr:cNvGrpSpPr/>
        </xdr:nvGrpSpPr>
        <xdr:grpSpPr>
          <a:xfrm>
            <a:off x="4448175" y="3362325"/>
            <a:ext cx="1181099" cy="658003"/>
            <a:chOff x="4448175" y="3362325"/>
            <a:chExt cx="1181099" cy="658003"/>
          </a:xfrm>
        </xdr:grpSpPr>
        <xdr:sp macro="" textlink="">
          <xdr:nvSpPr>
            <xdr:cNvPr id="82" name="TextBox 81"/>
            <xdr:cNvSpPr txBox="1"/>
          </xdr:nvSpPr>
          <xdr:spPr>
            <a:xfrm>
              <a:off x="4524375" y="3848101"/>
              <a:ext cx="161925" cy="1722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m</a:t>
              </a:r>
            </a:p>
          </xdr:txBody>
        </xdr:sp>
        <xdr:sp macro="" textlink="">
          <xdr:nvSpPr>
            <xdr:cNvPr id="81" name="Right Triangle 80"/>
            <xdr:cNvSpPr/>
          </xdr:nvSpPr>
          <xdr:spPr>
            <a:xfrm flipH="1">
              <a:off x="4448175" y="3362325"/>
              <a:ext cx="295275" cy="523875"/>
            </a:xfrm>
            <a:custGeom>
              <a:avLst/>
              <a:gdLst>
                <a:gd name="connsiteX0" fmla="*/ 0 w 419100"/>
                <a:gd name="connsiteY0" fmla="*/ 457200 h 457200"/>
                <a:gd name="connsiteX1" fmla="*/ 0 w 419100"/>
                <a:gd name="connsiteY1" fmla="*/ 0 h 457200"/>
                <a:gd name="connsiteX2" fmla="*/ 419100 w 419100"/>
                <a:gd name="connsiteY2" fmla="*/ 457200 h 457200"/>
                <a:gd name="connsiteX3" fmla="*/ 0 w 419100"/>
                <a:gd name="connsiteY3" fmla="*/ 457200 h 457200"/>
                <a:gd name="connsiteX0" fmla="*/ 0 w 419100"/>
                <a:gd name="connsiteY0" fmla="*/ 514350 h 514350"/>
                <a:gd name="connsiteX1" fmla="*/ 133350 w 419100"/>
                <a:gd name="connsiteY1" fmla="*/ 0 h 514350"/>
                <a:gd name="connsiteX2" fmla="*/ 419100 w 419100"/>
                <a:gd name="connsiteY2" fmla="*/ 514350 h 514350"/>
                <a:gd name="connsiteX3" fmla="*/ 0 w 419100"/>
                <a:gd name="connsiteY3" fmla="*/ 514350 h 514350"/>
                <a:gd name="connsiteX0" fmla="*/ 0 w 295275"/>
                <a:gd name="connsiteY0" fmla="*/ 523875 h 523875"/>
                <a:gd name="connsiteX1" fmla="*/ 9525 w 295275"/>
                <a:gd name="connsiteY1" fmla="*/ 0 h 523875"/>
                <a:gd name="connsiteX2" fmla="*/ 295275 w 295275"/>
                <a:gd name="connsiteY2" fmla="*/ 514350 h 523875"/>
                <a:gd name="connsiteX3" fmla="*/ 0 w 295275"/>
                <a:gd name="connsiteY3" fmla="*/ 523875 h 5238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295275" h="523875">
                  <a:moveTo>
                    <a:pt x="0" y="523875"/>
                  </a:moveTo>
                  <a:lnTo>
                    <a:pt x="9525" y="0"/>
                  </a:lnTo>
                  <a:lnTo>
                    <a:pt x="295275" y="514350"/>
                  </a:lnTo>
                  <a:lnTo>
                    <a:pt x="0" y="523875"/>
                  </a:lnTo>
                  <a:close/>
                </a:path>
              </a:pathLst>
            </a:cu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3" name="TextBox 82"/>
            <xdr:cNvSpPr txBox="1"/>
          </xdr:nvSpPr>
          <xdr:spPr>
            <a:xfrm>
              <a:off x="4762499" y="3600450"/>
              <a:ext cx="866775" cy="172227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1 Side Slope, m</a:t>
              </a:r>
            </a:p>
          </xdr:txBody>
        </xdr:sp>
      </xdr:grpSp>
      <xdr:sp macro="" textlink="">
        <xdr:nvSpPr>
          <xdr:cNvPr id="88" name="TextBox 87"/>
          <xdr:cNvSpPr txBox="1"/>
        </xdr:nvSpPr>
        <xdr:spPr>
          <a:xfrm>
            <a:off x="2228850" y="2505075"/>
            <a:ext cx="514350" cy="1436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r>
              <a:rPr lang="en-US" sz="1100"/>
              <a:t>Bank top</a:t>
            </a:r>
          </a:p>
        </xdr:txBody>
      </xdr:sp>
      <xdr:grpSp>
        <xdr:nvGrpSpPr>
          <xdr:cNvPr id="97" name="Group 96"/>
          <xdr:cNvGrpSpPr/>
        </xdr:nvGrpSpPr>
        <xdr:grpSpPr>
          <a:xfrm>
            <a:off x="828675" y="2085975"/>
            <a:ext cx="6353175" cy="2594634"/>
            <a:chOff x="828675" y="2085975"/>
            <a:chExt cx="6353175" cy="2594634"/>
          </a:xfrm>
        </xdr:grpSpPr>
        <xdr:sp macro="" textlink="">
          <xdr:nvSpPr>
            <xdr:cNvPr id="86" name="TextBox 85"/>
            <xdr:cNvSpPr txBox="1"/>
          </xdr:nvSpPr>
          <xdr:spPr>
            <a:xfrm>
              <a:off x="1266824" y="3133726"/>
              <a:ext cx="866776" cy="1817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/>
                <a:t>Free board, Fb</a:t>
              </a:r>
            </a:p>
          </xdr:txBody>
        </xdr:sp>
        <xdr:sp macro="" textlink="">
          <xdr:nvSpPr>
            <xdr:cNvPr id="85" name="TextBox 84"/>
            <xdr:cNvSpPr txBox="1"/>
          </xdr:nvSpPr>
          <xdr:spPr>
            <a:xfrm>
              <a:off x="4105275" y="2638425"/>
              <a:ext cx="514350" cy="1436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/>
                <a:t>Flow, Q</a:t>
              </a:r>
            </a:p>
          </xdr:txBody>
        </xdr:sp>
        <xdr:sp macro="" textlink="">
          <xdr:nvSpPr>
            <xdr:cNvPr id="87" name="TextBox 86"/>
            <xdr:cNvSpPr txBox="1"/>
          </xdr:nvSpPr>
          <xdr:spPr>
            <a:xfrm>
              <a:off x="1419224" y="3657600"/>
              <a:ext cx="809625" cy="1436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/>
                <a:t>Flow</a:t>
              </a:r>
              <a:r>
                <a:rPr lang="en-US" sz="1100" baseline="0"/>
                <a:t> depth,</a:t>
              </a:r>
              <a:r>
                <a:rPr lang="en-US" sz="1100"/>
                <a:t> d</a:t>
              </a:r>
            </a:p>
          </xdr:txBody>
        </xdr:sp>
        <xdr:sp macro="" textlink="">
          <xdr:nvSpPr>
            <xdr:cNvPr id="89" name="TextBox 88"/>
            <xdr:cNvSpPr txBox="1"/>
          </xdr:nvSpPr>
          <xdr:spPr>
            <a:xfrm>
              <a:off x="5581650" y="2667000"/>
              <a:ext cx="514350" cy="1436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/>
                <a:t>Bank top</a:t>
              </a:r>
            </a:p>
          </xdr:txBody>
        </xdr:sp>
        <xdr:grpSp>
          <xdr:nvGrpSpPr>
            <xdr:cNvPr id="91" name="Group 90"/>
            <xdr:cNvGrpSpPr/>
          </xdr:nvGrpSpPr>
          <xdr:grpSpPr>
            <a:xfrm>
              <a:off x="828675" y="2085975"/>
              <a:ext cx="6353175" cy="2594634"/>
              <a:chOff x="828675" y="2085975"/>
              <a:chExt cx="6353175" cy="2594634"/>
            </a:xfrm>
          </xdr:grpSpPr>
          <xdr:grpSp>
            <xdr:nvGrpSpPr>
              <xdr:cNvPr id="75" name="Group 74"/>
              <xdr:cNvGrpSpPr/>
            </xdr:nvGrpSpPr>
            <xdr:grpSpPr>
              <a:xfrm>
                <a:off x="828675" y="2085975"/>
                <a:ext cx="6353175" cy="2594634"/>
                <a:chOff x="828675" y="2085975"/>
                <a:chExt cx="6353175" cy="2594634"/>
              </a:xfrm>
            </xdr:grpSpPr>
            <xdr:grpSp>
              <xdr:nvGrpSpPr>
                <xdr:cNvPr id="59" name="Group 58"/>
                <xdr:cNvGrpSpPr/>
              </xdr:nvGrpSpPr>
              <xdr:grpSpPr>
                <a:xfrm>
                  <a:off x="828675" y="2085975"/>
                  <a:ext cx="6353175" cy="2143125"/>
                  <a:chOff x="1552575" y="2638425"/>
                  <a:chExt cx="6353175" cy="2143125"/>
                </a:xfrm>
              </xdr:grpSpPr>
              <xdr:grpSp>
                <xdr:nvGrpSpPr>
                  <xdr:cNvPr id="34" name="Group 33"/>
                  <xdr:cNvGrpSpPr/>
                </xdr:nvGrpSpPr>
                <xdr:grpSpPr>
                  <a:xfrm>
                    <a:off x="3400425" y="2662077"/>
                    <a:ext cx="3084195" cy="200342"/>
                    <a:chOff x="1781175" y="1967077"/>
                    <a:chExt cx="3084195" cy="414502"/>
                  </a:xfrm>
                </xdr:grpSpPr>
                <xdr:cxnSp macro="">
                  <xdr:nvCxnSpPr>
                    <xdr:cNvPr id="35" name="Straight Connector 34"/>
                    <xdr:cNvCxnSpPr/>
                  </xdr:nvCxnSpPr>
                  <xdr:spPr>
                    <a:xfrm>
                      <a:off x="3038475" y="2371402"/>
                      <a:ext cx="1826895" cy="10177"/>
                    </a:xfrm>
                    <a:prstGeom prst="line">
                      <a:avLst/>
                    </a:prstGeom>
                    <a:ln>
                      <a:prstDash val="dash"/>
                    </a:ln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6" name="Straight Connector 35"/>
                    <xdr:cNvCxnSpPr/>
                  </xdr:nvCxnSpPr>
                  <xdr:spPr>
                    <a:xfrm>
                      <a:off x="1781175" y="1967077"/>
                      <a:ext cx="1200150" cy="0"/>
                    </a:xfrm>
                    <a:prstGeom prst="line">
                      <a:avLst/>
                    </a:prstGeom>
                    <a:ln>
                      <a:prstDash val="dash"/>
                    </a:ln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8" name="Straight Connector 37"/>
                    <xdr:cNvCxnSpPr/>
                  </xdr:nvCxnSpPr>
                  <xdr:spPr>
                    <a:xfrm>
                      <a:off x="2933700" y="1967077"/>
                      <a:ext cx="91440" cy="378374"/>
                    </a:xfrm>
                    <a:prstGeom prst="line">
                      <a:avLst/>
                    </a:prstGeom>
                    <a:ln>
                      <a:prstDash val="sysDash"/>
                    </a:ln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41" name="Group 40"/>
                  <xdr:cNvGrpSpPr/>
                </xdr:nvGrpSpPr>
                <xdr:grpSpPr>
                  <a:xfrm>
                    <a:off x="1552575" y="2638425"/>
                    <a:ext cx="6353175" cy="2143125"/>
                    <a:chOff x="923925" y="523875"/>
                    <a:chExt cx="6353175" cy="2143125"/>
                  </a:xfrm>
                </xdr:grpSpPr>
                <xdr:grpSp>
                  <xdr:nvGrpSpPr>
                    <xdr:cNvPr id="42" name="Group 41"/>
                    <xdr:cNvGrpSpPr/>
                  </xdr:nvGrpSpPr>
                  <xdr:grpSpPr>
                    <a:xfrm>
                      <a:off x="1238250" y="1524000"/>
                      <a:ext cx="4838700" cy="1143000"/>
                      <a:chOff x="1238250" y="1524000"/>
                      <a:chExt cx="4838700" cy="1143000"/>
                    </a:xfrm>
                  </xdr:grpSpPr>
                  <xdr:cxnSp macro="">
                    <xdr:nvCxnSpPr>
                      <xdr:cNvPr id="50" name="Straight Connector 49"/>
                      <xdr:cNvCxnSpPr/>
                    </xdr:nvCxnSpPr>
                    <xdr:spPr>
                      <a:xfrm>
                        <a:off x="4876800" y="1524000"/>
                        <a:ext cx="1200150" cy="0"/>
                      </a:xfrm>
                      <a:prstGeom prst="line">
                        <a:avLst/>
                      </a:prstGeom>
                    </xdr:spPr>
                    <xdr:style>
                      <a:lnRef idx="2">
                        <a:schemeClr val="dk1"/>
                      </a:lnRef>
                      <a:fillRef idx="0">
                        <a:schemeClr val="dk1"/>
                      </a:fillRef>
                      <a:effectRef idx="1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51" name="Group 50"/>
                      <xdr:cNvGrpSpPr/>
                    </xdr:nvGrpSpPr>
                    <xdr:grpSpPr>
                      <a:xfrm>
                        <a:off x="1238250" y="1524000"/>
                        <a:ext cx="3638550" cy="1143000"/>
                        <a:chOff x="1238250" y="1524000"/>
                        <a:chExt cx="3638550" cy="1143000"/>
                      </a:xfrm>
                    </xdr:grpSpPr>
                    <xdr:cxnSp macro="">
                      <xdr:nvCxnSpPr>
                        <xdr:cNvPr id="52" name="Straight Connector 51"/>
                        <xdr:cNvCxnSpPr/>
                      </xdr:nvCxnSpPr>
                      <xdr:spPr>
                        <a:xfrm>
                          <a:off x="3057525" y="2657475"/>
                          <a:ext cx="1200150" cy="0"/>
                        </a:xfrm>
                        <a:prstGeom prst="line">
                          <a:avLst/>
                        </a:prstGeom>
                      </xdr:spPr>
                      <xdr:style>
                        <a:lnRef idx="2">
                          <a:schemeClr val="dk1"/>
                        </a:lnRef>
                        <a:fillRef idx="0">
                          <a:schemeClr val="dk1"/>
                        </a:fillRef>
                        <a:effectRef idx="1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53" name="Straight Connector 52"/>
                        <xdr:cNvCxnSpPr/>
                      </xdr:nvCxnSpPr>
                      <xdr:spPr>
                        <a:xfrm>
                          <a:off x="1238250" y="1533525"/>
                          <a:ext cx="1200150" cy="0"/>
                        </a:xfrm>
                        <a:prstGeom prst="line">
                          <a:avLst/>
                        </a:prstGeom>
                      </xdr:spPr>
                      <xdr:style>
                        <a:lnRef idx="2">
                          <a:schemeClr val="dk1"/>
                        </a:lnRef>
                        <a:fillRef idx="0">
                          <a:schemeClr val="dk1"/>
                        </a:fillRef>
                        <a:effectRef idx="1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54" name="Straight Connector 53"/>
                        <xdr:cNvCxnSpPr/>
                      </xdr:nvCxnSpPr>
                      <xdr:spPr>
                        <a:xfrm flipV="1">
                          <a:off x="4257675" y="1524000"/>
                          <a:ext cx="619125" cy="1133475"/>
                        </a:xfrm>
                        <a:prstGeom prst="line">
                          <a:avLst/>
                        </a:prstGeom>
                      </xdr:spPr>
                      <xdr:style>
                        <a:lnRef idx="2">
                          <a:schemeClr val="dk1"/>
                        </a:lnRef>
                        <a:fillRef idx="0">
                          <a:schemeClr val="dk1"/>
                        </a:fillRef>
                        <a:effectRef idx="1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55" name="Straight Connector 54"/>
                        <xdr:cNvCxnSpPr/>
                      </xdr:nvCxnSpPr>
                      <xdr:spPr>
                        <a:xfrm>
                          <a:off x="2428875" y="1533525"/>
                          <a:ext cx="638175" cy="1133475"/>
                        </a:xfrm>
                        <a:prstGeom prst="line">
                          <a:avLst/>
                        </a:prstGeom>
                      </xdr:spPr>
                      <xdr:style>
                        <a:lnRef idx="2">
                          <a:schemeClr val="dk1"/>
                        </a:lnRef>
                        <a:fillRef idx="0">
                          <a:schemeClr val="dk1"/>
                        </a:fillRef>
                        <a:effectRef idx="1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sp macro="" textlink="">
                      <xdr:nvSpPr>
                        <xdr:cNvPr id="56" name="Flowchart: Manual Input 9"/>
                        <xdr:cNvSpPr/>
                      </xdr:nvSpPr>
                      <xdr:spPr>
                        <a:xfrm rot="16200000">
                          <a:off x="3194825" y="1081901"/>
                          <a:ext cx="916028" cy="2200278"/>
                        </a:xfrm>
                        <a:custGeom>
                          <a:avLst/>
                          <a:gdLst>
                            <a:gd name="connsiteX0" fmla="*/ 0 w 10000"/>
                            <a:gd name="connsiteY0" fmla="*/ 2000 h 10000"/>
                            <a:gd name="connsiteX1" fmla="*/ 10000 w 10000"/>
                            <a:gd name="connsiteY1" fmla="*/ 0 h 10000"/>
                            <a:gd name="connsiteX2" fmla="*/ 10000 w 10000"/>
                            <a:gd name="connsiteY2" fmla="*/ 10000 h 10000"/>
                            <a:gd name="connsiteX3" fmla="*/ 0 w 10000"/>
                            <a:gd name="connsiteY3" fmla="*/ 10000 h 10000"/>
                            <a:gd name="connsiteX4" fmla="*/ 0 w 10000"/>
                            <a:gd name="connsiteY4" fmla="*/ 2000 h 10000"/>
                            <a:gd name="connsiteX0" fmla="*/ 0 w 10000"/>
                            <a:gd name="connsiteY0" fmla="*/ 2000 h 10000"/>
                            <a:gd name="connsiteX1" fmla="*/ 10000 w 10000"/>
                            <a:gd name="connsiteY1" fmla="*/ 0 h 10000"/>
                            <a:gd name="connsiteX2" fmla="*/ 10000 w 10000"/>
                            <a:gd name="connsiteY2" fmla="*/ 10000 h 10000"/>
                            <a:gd name="connsiteX3" fmla="*/ 3024 w 10000"/>
                            <a:gd name="connsiteY3" fmla="*/ 7706 h 10000"/>
                            <a:gd name="connsiteX4" fmla="*/ 0 w 10000"/>
                            <a:gd name="connsiteY4" fmla="*/ 2000 h 10000"/>
                            <a:gd name="connsiteX0" fmla="*/ 0 w 10000"/>
                            <a:gd name="connsiteY0" fmla="*/ 2000 h 10000"/>
                            <a:gd name="connsiteX1" fmla="*/ 10000 w 10000"/>
                            <a:gd name="connsiteY1" fmla="*/ 0 h 10000"/>
                            <a:gd name="connsiteX2" fmla="*/ 10000 w 10000"/>
                            <a:gd name="connsiteY2" fmla="*/ 10000 h 10000"/>
                            <a:gd name="connsiteX3" fmla="*/ 683 w 10000"/>
                            <a:gd name="connsiteY3" fmla="*/ 7706 h 10000"/>
                            <a:gd name="connsiteX4" fmla="*/ 0 w 10000"/>
                            <a:gd name="connsiteY4" fmla="*/ 2000 h 10000"/>
                            <a:gd name="connsiteX0" fmla="*/ 1773 w 9334"/>
                            <a:gd name="connsiteY0" fmla="*/ 2736 h 10000"/>
                            <a:gd name="connsiteX1" fmla="*/ 9334 w 9334"/>
                            <a:gd name="connsiteY1" fmla="*/ 0 h 10000"/>
                            <a:gd name="connsiteX2" fmla="*/ 9334 w 9334"/>
                            <a:gd name="connsiteY2" fmla="*/ 10000 h 10000"/>
                            <a:gd name="connsiteX3" fmla="*/ 17 w 9334"/>
                            <a:gd name="connsiteY3" fmla="*/ 7706 h 10000"/>
                            <a:gd name="connsiteX4" fmla="*/ 1773 w 9334"/>
                            <a:gd name="connsiteY4" fmla="*/ 2736 h 10000"/>
                            <a:gd name="connsiteX0" fmla="*/ 71 w 10052"/>
                            <a:gd name="connsiteY0" fmla="*/ 2346 h 10000"/>
                            <a:gd name="connsiteX1" fmla="*/ 10052 w 10052"/>
                            <a:gd name="connsiteY1" fmla="*/ 0 h 10000"/>
                            <a:gd name="connsiteX2" fmla="*/ 10052 w 10052"/>
                            <a:gd name="connsiteY2" fmla="*/ 10000 h 10000"/>
                            <a:gd name="connsiteX3" fmla="*/ 70 w 10052"/>
                            <a:gd name="connsiteY3" fmla="*/ 7706 h 10000"/>
                            <a:gd name="connsiteX4" fmla="*/ 71 w 10052"/>
                            <a:gd name="connsiteY4" fmla="*/ 2346 h 10000"/>
                          </a:gdLst>
                          <a:ahLst/>
                          <a:cxnLst>
                            <a:cxn ang="0">
                              <a:pos x="connsiteX0" y="connsiteY0"/>
                            </a:cxn>
                            <a:cxn ang="0">
                              <a:pos x="connsiteX1" y="connsiteY1"/>
                            </a:cxn>
                            <a:cxn ang="0">
                              <a:pos x="connsiteX2" y="connsiteY2"/>
                            </a:cxn>
                            <a:cxn ang="0">
                              <a:pos x="connsiteX3" y="connsiteY3"/>
                            </a:cxn>
                            <a:cxn ang="0">
                              <a:pos x="connsiteX4" y="connsiteY4"/>
                            </a:cxn>
                          </a:cxnLst>
                          <a:rect l="l" t="t" r="r" b="b"/>
                          <a:pathLst>
                            <a:path w="10052" h="10000">
                              <a:moveTo>
                                <a:pt x="71" y="2346"/>
                              </a:moveTo>
                              <a:lnTo>
                                <a:pt x="10052" y="0"/>
                              </a:lnTo>
                              <a:lnTo>
                                <a:pt x="10052" y="10000"/>
                              </a:lnTo>
                              <a:lnTo>
                                <a:pt x="70" y="7706"/>
                              </a:lnTo>
                              <a:cubicBezTo>
                                <a:pt x="-174" y="5804"/>
                                <a:pt x="315" y="4248"/>
                                <a:pt x="71" y="2346"/>
                              </a:cubicBezTo>
                              <a:close/>
                            </a:path>
                          </a:pathLst>
                        </a:custGeom>
                      </xdr:spPr>
                      <xdr:style>
                        <a:lnRef idx="1">
                          <a:schemeClr val="accent1"/>
                        </a:lnRef>
                        <a:fillRef idx="2">
                          <a:schemeClr val="accent1"/>
                        </a:fillRef>
                        <a:effectRef idx="1">
                          <a:schemeClr val="accent1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rtlCol="0" anchor="t"/>
                        <a:lstStyle/>
                        <a:p>
                          <a:pPr algn="l"/>
                          <a:endParaRPr lang="en-US" sz="1100"/>
                        </a:p>
                      </xdr:txBody>
                    </xdr:sp>
                  </xdr:grpSp>
                </xdr:grpSp>
                <xdr:grpSp>
                  <xdr:nvGrpSpPr>
                    <xdr:cNvPr id="43" name="Group 42"/>
                    <xdr:cNvGrpSpPr/>
                  </xdr:nvGrpSpPr>
                  <xdr:grpSpPr>
                    <a:xfrm>
                      <a:off x="923925" y="542925"/>
                      <a:ext cx="6353175" cy="1552575"/>
                      <a:chOff x="971550" y="1676400"/>
                      <a:chExt cx="6353175" cy="1552575"/>
                    </a:xfrm>
                  </xdr:grpSpPr>
                  <xdr:cxnSp macro="">
                    <xdr:nvCxnSpPr>
                      <xdr:cNvPr id="46" name="Straight Connector 45"/>
                      <xdr:cNvCxnSpPr/>
                    </xdr:nvCxnSpPr>
                    <xdr:spPr>
                      <a:xfrm flipV="1">
                        <a:off x="6096000" y="1724025"/>
                        <a:ext cx="1228725" cy="942975"/>
                      </a:xfrm>
                      <a:prstGeom prst="line">
                        <a:avLst/>
                      </a:prstGeom>
                    </xdr:spPr>
                    <xdr:style>
                      <a:lnRef idx="2">
                        <a:schemeClr val="dk1"/>
                      </a:lnRef>
                      <a:fillRef idx="0">
                        <a:schemeClr val="dk1"/>
                      </a:fillRef>
                      <a:effectRef idx="1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7" name="Straight Connector 46"/>
                      <xdr:cNvCxnSpPr/>
                    </xdr:nvCxnSpPr>
                    <xdr:spPr>
                      <a:xfrm flipV="1">
                        <a:off x="971550" y="2647950"/>
                        <a:ext cx="333375" cy="533400"/>
                      </a:xfrm>
                      <a:prstGeom prst="line">
                        <a:avLst/>
                      </a:prstGeom>
                    </xdr:spPr>
                    <xdr:style>
                      <a:lnRef idx="2">
                        <a:schemeClr val="dk1"/>
                      </a:lnRef>
                      <a:fillRef idx="0">
                        <a:schemeClr val="dk1"/>
                      </a:fillRef>
                      <a:effectRef idx="1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8" name="Straight Connector 47"/>
                      <xdr:cNvCxnSpPr/>
                    </xdr:nvCxnSpPr>
                    <xdr:spPr>
                      <a:xfrm>
                        <a:off x="6115050" y="2647951"/>
                        <a:ext cx="619125" cy="581024"/>
                      </a:xfrm>
                      <a:prstGeom prst="line">
                        <a:avLst/>
                      </a:prstGeom>
                    </xdr:spPr>
                    <xdr:style>
                      <a:lnRef idx="2">
                        <a:schemeClr val="dk1"/>
                      </a:lnRef>
                      <a:fillRef idx="0">
                        <a:schemeClr val="dk1"/>
                      </a:fillRef>
                      <a:effectRef idx="1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9" name="Straight Connector 48"/>
                      <xdr:cNvCxnSpPr/>
                    </xdr:nvCxnSpPr>
                    <xdr:spPr>
                      <a:xfrm flipH="1">
                        <a:off x="2495551" y="1676400"/>
                        <a:ext cx="1466849" cy="990600"/>
                      </a:xfrm>
                      <a:prstGeom prst="line">
                        <a:avLst/>
                      </a:prstGeom>
                    </xdr:spPr>
                    <xdr:style>
                      <a:lnRef idx="2">
                        <a:schemeClr val="dk1"/>
                      </a:lnRef>
                      <a:fillRef idx="0">
                        <a:schemeClr val="dk1"/>
                      </a:fillRef>
                      <a:effectRef idx="1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cxnSp macro="">
                  <xdr:nvCxnSpPr>
                    <xdr:cNvPr id="44" name="Straight Connector 43"/>
                    <xdr:cNvCxnSpPr/>
                  </xdr:nvCxnSpPr>
                  <xdr:spPr>
                    <a:xfrm flipV="1">
                      <a:off x="4886325" y="571500"/>
                      <a:ext cx="1209675" cy="93345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45" name="Straight Connector 44"/>
                    <xdr:cNvCxnSpPr/>
                  </xdr:nvCxnSpPr>
                  <xdr:spPr>
                    <a:xfrm flipV="1">
                      <a:off x="1247775" y="523875"/>
                      <a:ext cx="1533525" cy="1000126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58" name="Straight Connector 57"/>
                  <xdr:cNvCxnSpPr/>
                </xdr:nvCxnSpPr>
                <xdr:spPr>
                  <a:xfrm flipH="1">
                    <a:off x="3190876" y="2886075"/>
                    <a:ext cx="1457324" cy="95250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65" name="Group 64"/>
                <xdr:cNvGrpSpPr/>
              </xdr:nvGrpSpPr>
              <xdr:grpSpPr>
                <a:xfrm>
                  <a:off x="2095500" y="3314700"/>
                  <a:ext cx="283845" cy="885825"/>
                  <a:chOff x="2066925" y="3314700"/>
                  <a:chExt cx="283845" cy="885825"/>
                </a:xfrm>
              </xdr:grpSpPr>
              <xdr:cxnSp macro="">
                <xdr:nvCxnSpPr>
                  <xdr:cNvPr id="61" name="Straight Connector 60"/>
                  <xdr:cNvCxnSpPr/>
                </xdr:nvCxnSpPr>
                <xdr:spPr>
                  <a:xfrm>
                    <a:off x="2209800" y="3324225"/>
                    <a:ext cx="1" cy="868680"/>
                  </a:xfrm>
                  <a:prstGeom prst="line">
                    <a:avLst/>
                  </a:prstGeom>
                  <a:ln>
                    <a:headEnd type="arrow" w="med" len="med"/>
                    <a:tailEnd type="arrow" w="med" len="med"/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3" name="Straight Connector 62"/>
                  <xdr:cNvCxnSpPr/>
                </xdr:nvCxnSpPr>
                <xdr:spPr>
                  <a:xfrm flipH="1">
                    <a:off x="2076450" y="3314700"/>
                    <a:ext cx="274320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4" name="Straight Connector 63"/>
                  <xdr:cNvCxnSpPr/>
                </xdr:nvCxnSpPr>
                <xdr:spPr>
                  <a:xfrm flipH="1">
                    <a:off x="2066925" y="4200525"/>
                    <a:ext cx="274320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66" name="Group 65"/>
                <xdr:cNvGrpSpPr/>
              </xdr:nvGrpSpPr>
              <xdr:grpSpPr>
                <a:xfrm rot="5400000">
                  <a:off x="3426167" y="3921467"/>
                  <a:ext cx="283845" cy="1234440"/>
                  <a:chOff x="2066925" y="2971800"/>
                  <a:chExt cx="283845" cy="1234440"/>
                </a:xfrm>
              </xdr:grpSpPr>
              <xdr:cxnSp macro="">
                <xdr:nvCxnSpPr>
                  <xdr:cNvPr id="67" name="Straight Connector 66"/>
                  <xdr:cNvCxnSpPr/>
                </xdr:nvCxnSpPr>
                <xdr:spPr>
                  <a:xfrm>
                    <a:off x="2209800" y="2971800"/>
                    <a:ext cx="1" cy="1234440"/>
                  </a:xfrm>
                  <a:prstGeom prst="line">
                    <a:avLst/>
                  </a:prstGeom>
                  <a:ln>
                    <a:headEnd type="arrow" w="med" len="med"/>
                    <a:tailEnd type="arrow" w="med" len="med"/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8" name="Straight Connector 67"/>
                  <xdr:cNvCxnSpPr/>
                </xdr:nvCxnSpPr>
                <xdr:spPr>
                  <a:xfrm flipH="1">
                    <a:off x="2076450" y="2971800"/>
                    <a:ext cx="274320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9" name="Straight Connector 68"/>
                  <xdr:cNvCxnSpPr/>
                </xdr:nvCxnSpPr>
                <xdr:spPr>
                  <a:xfrm flipH="1">
                    <a:off x="2066925" y="4200525"/>
                    <a:ext cx="274320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70" name="Group 69"/>
                <xdr:cNvGrpSpPr/>
              </xdr:nvGrpSpPr>
              <xdr:grpSpPr>
                <a:xfrm>
                  <a:off x="2038350" y="3124199"/>
                  <a:ext cx="283845" cy="190500"/>
                  <a:chOff x="2305050" y="3270409"/>
                  <a:chExt cx="283845" cy="885825"/>
                </a:xfrm>
              </xdr:grpSpPr>
              <xdr:cxnSp macro="">
                <xdr:nvCxnSpPr>
                  <xdr:cNvPr id="71" name="Straight Connector 70"/>
                  <xdr:cNvCxnSpPr/>
                </xdr:nvCxnSpPr>
                <xdr:spPr>
                  <a:xfrm>
                    <a:off x="2447925" y="3279932"/>
                    <a:ext cx="1" cy="868680"/>
                  </a:xfrm>
                  <a:prstGeom prst="line">
                    <a:avLst/>
                  </a:prstGeom>
                  <a:ln>
                    <a:headEnd type="triangle" w="med" len="med"/>
                    <a:tailEnd type="triangle" w="med" len="med"/>
                  </a:ln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2" name="Straight Connector 71"/>
                  <xdr:cNvCxnSpPr/>
                </xdr:nvCxnSpPr>
                <xdr:spPr>
                  <a:xfrm flipH="1">
                    <a:off x="2314575" y="3270409"/>
                    <a:ext cx="274320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3" name="Straight Connector 72"/>
                  <xdr:cNvCxnSpPr/>
                </xdr:nvCxnSpPr>
                <xdr:spPr>
                  <a:xfrm flipH="1">
                    <a:off x="2305050" y="4156234"/>
                    <a:ext cx="274320" cy="0"/>
                  </a:xfrm>
                  <a:prstGeom prst="line">
                    <a:avLst/>
                  </a:pr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74" name="Straight Connector 73"/>
                <xdr:cNvCxnSpPr/>
              </xdr:nvCxnSpPr>
              <xdr:spPr>
                <a:xfrm flipH="1">
                  <a:off x="2943225" y="3200399"/>
                  <a:ext cx="1737360" cy="1005840"/>
                </a:xfrm>
                <a:prstGeom prst="line">
                  <a:avLst/>
                </a:prstGeom>
                <a:ln>
                  <a:prstDash val="dash"/>
                </a:ln>
              </xdr:spPr>
              <xdr:style>
                <a:lnRef idx="2">
                  <a:schemeClr val="dk1"/>
                </a:lnRef>
                <a:fillRef idx="0">
                  <a:schemeClr val="dk1"/>
                </a:fillRef>
                <a:effectRef idx="1">
                  <a:schemeClr val="dk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90" name="TextBox 89"/>
              <xdr:cNvSpPr txBox="1"/>
            </xdr:nvSpPr>
            <xdr:spPr>
              <a:xfrm>
                <a:off x="2809874" y="3362325"/>
                <a:ext cx="1000126" cy="371476"/>
              </a:xfrm>
              <a:prstGeom prst="rect">
                <a:avLst/>
              </a:prstGeom>
              <a:gradFill>
                <a:gsLst>
                  <a:gs pos="56627">
                    <a:srgbClr val="C0D2E7"/>
                  </a:gs>
                  <a:gs pos="43359">
                    <a:srgbClr val="CDDBEB"/>
                  </a:gs>
                  <a:gs pos="32761">
                    <a:srgbClr val="D7E2EF"/>
                  </a:gs>
                  <a:gs pos="24789">
                    <a:srgbClr val="DEE7F2"/>
                  </a:gs>
                  <a:gs pos="17695">
                    <a:srgbClr val="E5ECF5"/>
                  </a:gs>
                  <a:gs pos="7992">
                    <a:srgbClr val="EEF3F9"/>
                  </a:gs>
                  <a:gs pos="0">
                    <a:schemeClr val="accent1">
                      <a:lumMod val="20000"/>
                      <a:lumOff val="80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>
                <a:noAutofit/>
              </a:bodyPr>
              <a:lstStyle/>
              <a:p>
                <a:pPr algn="ctr"/>
                <a:r>
                  <a:rPr lang="en-US" sz="1100"/>
                  <a:t>Wetted cross-section Area, A</a:t>
                </a:r>
              </a:p>
            </xdr:txBody>
          </xdr:sp>
        </xdr:grpSp>
        <xdr:sp macro="" textlink="">
          <xdr:nvSpPr>
            <xdr:cNvPr id="92" name="TextBox 91"/>
            <xdr:cNvSpPr txBox="1"/>
          </xdr:nvSpPr>
          <xdr:spPr>
            <a:xfrm>
              <a:off x="3190874" y="4352924"/>
              <a:ext cx="771525" cy="1619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/>
                <a:t>Bed width, b</a:t>
              </a:r>
            </a:p>
          </xdr:txBody>
        </xdr:sp>
        <xdr:cxnSp macro="">
          <xdr:nvCxnSpPr>
            <xdr:cNvPr id="93" name="Straight Connector 92"/>
            <xdr:cNvCxnSpPr/>
          </xdr:nvCxnSpPr>
          <xdr:spPr>
            <a:xfrm flipV="1">
              <a:off x="3752850" y="2867025"/>
              <a:ext cx="409575" cy="352425"/>
            </a:xfrm>
            <a:prstGeom prst="line">
              <a:avLst/>
            </a:prstGeom>
            <a:ln>
              <a:headEnd type="none" w="med" len="med"/>
              <a:tailEnd type="triangle" w="med" len="med"/>
            </a:ln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95" name="Straight Connector 94"/>
            <xdr:cNvCxnSpPr/>
          </xdr:nvCxnSpPr>
          <xdr:spPr>
            <a:xfrm flipV="1">
              <a:off x="3552825" y="3752850"/>
              <a:ext cx="409575" cy="352425"/>
            </a:xfrm>
            <a:prstGeom prst="line">
              <a:avLst/>
            </a:prstGeom>
            <a:ln>
              <a:headEnd type="none" w="med" len="med"/>
              <a:tailEnd type="triangle" w="med" len="med"/>
            </a:ln>
          </xdr:spPr>
          <xdr:style>
            <a:lnRef idx="2">
              <a:schemeClr val="dk1"/>
            </a:lnRef>
            <a:fillRef idx="0">
              <a:schemeClr val="dk1"/>
            </a:fillRef>
            <a:effectRef idx="1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96" name="TextBox 95"/>
            <xdr:cNvSpPr txBox="1"/>
          </xdr:nvSpPr>
          <xdr:spPr>
            <a:xfrm rot="19076960">
              <a:off x="3686174" y="3752851"/>
              <a:ext cx="781051" cy="209550"/>
            </a:xfrm>
            <a:prstGeom prst="rect">
              <a:avLst/>
            </a:prstGeom>
            <a:gradFill>
              <a:gsLst>
                <a:gs pos="56627">
                  <a:srgbClr val="C0D2E7"/>
                </a:gs>
                <a:gs pos="43359">
                  <a:srgbClr val="CDDBEB"/>
                </a:gs>
                <a:gs pos="32761">
                  <a:srgbClr val="D7E2EF"/>
                </a:gs>
                <a:gs pos="24789">
                  <a:srgbClr val="DEE7F2"/>
                </a:gs>
                <a:gs pos="17695">
                  <a:srgbClr val="E5ECF5"/>
                </a:gs>
                <a:gs pos="7992">
                  <a:srgbClr val="EEF3F9"/>
                </a:gs>
                <a:gs pos="0">
                  <a:schemeClr val="accent1">
                    <a:lumMod val="20000"/>
                    <a:lumOff val="80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 algn="ctr"/>
              <a:r>
                <a:rPr lang="en-US" sz="1100"/>
                <a:t>Bed slope, s</a:t>
              </a:r>
            </a:p>
          </xdr:txBody>
        </xdr:sp>
      </xdr:grpSp>
    </xdr:grpSp>
    <xdr:clientData/>
  </xdr:twoCellAnchor>
  <xdr:twoCellAnchor>
    <xdr:from>
      <xdr:col>13</xdr:col>
      <xdr:colOff>423863</xdr:colOff>
      <xdr:row>16</xdr:row>
      <xdr:rowOff>9525</xdr:rowOff>
    </xdr:from>
    <xdr:to>
      <xdr:col>18</xdr:col>
      <xdr:colOff>491189</xdr:colOff>
      <xdr:row>28</xdr:row>
      <xdr:rowOff>3627</xdr:rowOff>
    </xdr:to>
    <xdr:grpSp>
      <xdr:nvGrpSpPr>
        <xdr:cNvPr id="26" name="Group 25"/>
        <xdr:cNvGrpSpPr/>
      </xdr:nvGrpSpPr>
      <xdr:grpSpPr>
        <a:xfrm>
          <a:off x="8348663" y="3057525"/>
          <a:ext cx="3467751" cy="2280102"/>
          <a:chOff x="8348663" y="3057525"/>
          <a:chExt cx="3115326" cy="2280102"/>
        </a:xfrm>
      </xdr:grpSpPr>
      <xdr:pic>
        <xdr:nvPicPr>
          <xdr:cNvPr id="22" name="Picture 2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348663" y="3057525"/>
            <a:ext cx="3115326" cy="2280102"/>
          </a:xfrm>
          <a:prstGeom prst="rect">
            <a:avLst/>
          </a:prstGeom>
        </xdr:spPr>
      </xdr:pic>
      <xdr:sp macro="" textlink="">
        <xdr:nvSpPr>
          <xdr:cNvPr id="25" name="Freeform 24"/>
          <xdr:cNvSpPr/>
        </xdr:nvSpPr>
        <xdr:spPr>
          <a:xfrm rot="5400000">
            <a:off x="10001250" y="4376739"/>
            <a:ext cx="157162" cy="161925"/>
          </a:xfrm>
          <a:custGeom>
            <a:avLst/>
            <a:gdLst>
              <a:gd name="connsiteX0" fmla="*/ 10290 w 620038"/>
              <a:gd name="connsiteY0" fmla="*/ 0 h 371475"/>
              <a:gd name="connsiteX1" fmla="*/ 19815 w 620038"/>
              <a:gd name="connsiteY1" fmla="*/ 180975 h 371475"/>
              <a:gd name="connsiteX2" fmla="*/ 162690 w 620038"/>
              <a:gd name="connsiteY2" fmla="*/ 171450 h 371475"/>
              <a:gd name="connsiteX3" fmla="*/ 343665 w 620038"/>
              <a:gd name="connsiteY3" fmla="*/ 180975 h 371475"/>
              <a:gd name="connsiteX4" fmla="*/ 600840 w 620038"/>
              <a:gd name="connsiteY4" fmla="*/ 200025 h 371475"/>
              <a:gd name="connsiteX5" fmla="*/ 610365 w 620038"/>
              <a:gd name="connsiteY5" fmla="*/ 228600 h 371475"/>
              <a:gd name="connsiteX6" fmla="*/ 619890 w 620038"/>
              <a:gd name="connsiteY6" fmla="*/ 371475 h 371475"/>
              <a:gd name="connsiteX0" fmla="*/ 13625 w 623373"/>
              <a:gd name="connsiteY0" fmla="*/ 0 h 371475"/>
              <a:gd name="connsiteX1" fmla="*/ 18388 w 623373"/>
              <a:gd name="connsiteY1" fmla="*/ 157162 h 371475"/>
              <a:gd name="connsiteX2" fmla="*/ 166025 w 623373"/>
              <a:gd name="connsiteY2" fmla="*/ 171450 h 371475"/>
              <a:gd name="connsiteX3" fmla="*/ 347000 w 623373"/>
              <a:gd name="connsiteY3" fmla="*/ 180975 h 371475"/>
              <a:gd name="connsiteX4" fmla="*/ 604175 w 623373"/>
              <a:gd name="connsiteY4" fmla="*/ 200025 h 371475"/>
              <a:gd name="connsiteX5" fmla="*/ 613700 w 623373"/>
              <a:gd name="connsiteY5" fmla="*/ 228600 h 371475"/>
              <a:gd name="connsiteX6" fmla="*/ 623225 w 623373"/>
              <a:gd name="connsiteY6" fmla="*/ 371475 h 371475"/>
              <a:gd name="connsiteX0" fmla="*/ 13625 w 623373"/>
              <a:gd name="connsiteY0" fmla="*/ 0 h 371475"/>
              <a:gd name="connsiteX1" fmla="*/ 18388 w 623373"/>
              <a:gd name="connsiteY1" fmla="*/ 128587 h 371475"/>
              <a:gd name="connsiteX2" fmla="*/ 166025 w 623373"/>
              <a:gd name="connsiteY2" fmla="*/ 171450 h 371475"/>
              <a:gd name="connsiteX3" fmla="*/ 347000 w 623373"/>
              <a:gd name="connsiteY3" fmla="*/ 180975 h 371475"/>
              <a:gd name="connsiteX4" fmla="*/ 604175 w 623373"/>
              <a:gd name="connsiteY4" fmla="*/ 200025 h 371475"/>
              <a:gd name="connsiteX5" fmla="*/ 613700 w 623373"/>
              <a:gd name="connsiteY5" fmla="*/ 228600 h 371475"/>
              <a:gd name="connsiteX6" fmla="*/ 623225 w 623373"/>
              <a:gd name="connsiteY6" fmla="*/ 371475 h 371475"/>
              <a:gd name="connsiteX0" fmla="*/ 13625 w 623225"/>
              <a:gd name="connsiteY0" fmla="*/ 0 h 371475"/>
              <a:gd name="connsiteX1" fmla="*/ 18388 w 623225"/>
              <a:gd name="connsiteY1" fmla="*/ 128587 h 371475"/>
              <a:gd name="connsiteX2" fmla="*/ 166025 w 623225"/>
              <a:gd name="connsiteY2" fmla="*/ 171450 h 371475"/>
              <a:gd name="connsiteX3" fmla="*/ 347000 w 623225"/>
              <a:gd name="connsiteY3" fmla="*/ 180975 h 371475"/>
              <a:gd name="connsiteX4" fmla="*/ 604175 w 623225"/>
              <a:gd name="connsiteY4" fmla="*/ 200025 h 371475"/>
              <a:gd name="connsiteX5" fmla="*/ 604175 w 623225"/>
              <a:gd name="connsiteY5" fmla="*/ 257175 h 371475"/>
              <a:gd name="connsiteX6" fmla="*/ 623225 w 623225"/>
              <a:gd name="connsiteY6" fmla="*/ 371475 h 371475"/>
              <a:gd name="connsiteX0" fmla="*/ 12206 w 621806"/>
              <a:gd name="connsiteY0" fmla="*/ 0 h 371475"/>
              <a:gd name="connsiteX1" fmla="*/ 2682 w 621806"/>
              <a:gd name="connsiteY1" fmla="*/ 71438 h 371475"/>
              <a:gd name="connsiteX2" fmla="*/ 16969 w 621806"/>
              <a:gd name="connsiteY2" fmla="*/ 128587 h 371475"/>
              <a:gd name="connsiteX3" fmla="*/ 164606 w 621806"/>
              <a:gd name="connsiteY3" fmla="*/ 171450 h 371475"/>
              <a:gd name="connsiteX4" fmla="*/ 345581 w 621806"/>
              <a:gd name="connsiteY4" fmla="*/ 180975 h 371475"/>
              <a:gd name="connsiteX5" fmla="*/ 602756 w 621806"/>
              <a:gd name="connsiteY5" fmla="*/ 200025 h 371475"/>
              <a:gd name="connsiteX6" fmla="*/ 602756 w 621806"/>
              <a:gd name="connsiteY6" fmla="*/ 257175 h 371475"/>
              <a:gd name="connsiteX7" fmla="*/ 621806 w 621806"/>
              <a:gd name="connsiteY7" fmla="*/ 371475 h 371475"/>
              <a:gd name="connsiteX0" fmla="*/ 9575 w 619175"/>
              <a:gd name="connsiteY0" fmla="*/ 0 h 371475"/>
              <a:gd name="connsiteX1" fmla="*/ 51 w 619175"/>
              <a:gd name="connsiteY1" fmla="*/ 71438 h 371475"/>
              <a:gd name="connsiteX2" fmla="*/ 38151 w 619175"/>
              <a:gd name="connsiteY2" fmla="*/ 180975 h 371475"/>
              <a:gd name="connsiteX3" fmla="*/ 161975 w 619175"/>
              <a:gd name="connsiteY3" fmla="*/ 171450 h 371475"/>
              <a:gd name="connsiteX4" fmla="*/ 342950 w 619175"/>
              <a:gd name="connsiteY4" fmla="*/ 180975 h 371475"/>
              <a:gd name="connsiteX5" fmla="*/ 600125 w 619175"/>
              <a:gd name="connsiteY5" fmla="*/ 200025 h 371475"/>
              <a:gd name="connsiteX6" fmla="*/ 600125 w 619175"/>
              <a:gd name="connsiteY6" fmla="*/ 257175 h 371475"/>
              <a:gd name="connsiteX7" fmla="*/ 619175 w 619175"/>
              <a:gd name="connsiteY7" fmla="*/ 371475 h 371475"/>
              <a:gd name="connsiteX0" fmla="*/ 9575 w 619175"/>
              <a:gd name="connsiteY0" fmla="*/ 0 h 371475"/>
              <a:gd name="connsiteX1" fmla="*/ 51 w 619175"/>
              <a:gd name="connsiteY1" fmla="*/ 71438 h 371475"/>
              <a:gd name="connsiteX2" fmla="*/ 23864 w 619175"/>
              <a:gd name="connsiteY2" fmla="*/ 152400 h 371475"/>
              <a:gd name="connsiteX3" fmla="*/ 161975 w 619175"/>
              <a:gd name="connsiteY3" fmla="*/ 171450 h 371475"/>
              <a:gd name="connsiteX4" fmla="*/ 342950 w 619175"/>
              <a:gd name="connsiteY4" fmla="*/ 180975 h 371475"/>
              <a:gd name="connsiteX5" fmla="*/ 600125 w 619175"/>
              <a:gd name="connsiteY5" fmla="*/ 200025 h 371475"/>
              <a:gd name="connsiteX6" fmla="*/ 600125 w 619175"/>
              <a:gd name="connsiteY6" fmla="*/ 257175 h 371475"/>
              <a:gd name="connsiteX7" fmla="*/ 619175 w 619175"/>
              <a:gd name="connsiteY7" fmla="*/ 371475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619175" h="371475">
                <a:moveTo>
                  <a:pt x="9575" y="0"/>
                </a:moveTo>
                <a:cubicBezTo>
                  <a:pt x="7988" y="11906"/>
                  <a:pt x="-743" y="50007"/>
                  <a:pt x="51" y="71438"/>
                </a:cubicBezTo>
                <a:cubicBezTo>
                  <a:pt x="845" y="92869"/>
                  <a:pt x="-3123" y="135731"/>
                  <a:pt x="23864" y="152400"/>
                </a:cubicBezTo>
                <a:cubicBezTo>
                  <a:pt x="55575" y="188074"/>
                  <a:pt x="108794" y="166688"/>
                  <a:pt x="161975" y="171450"/>
                </a:cubicBezTo>
                <a:cubicBezTo>
                  <a:pt x="215156" y="176213"/>
                  <a:pt x="282635" y="177624"/>
                  <a:pt x="342950" y="180975"/>
                </a:cubicBezTo>
                <a:cubicBezTo>
                  <a:pt x="522480" y="190949"/>
                  <a:pt x="459484" y="185961"/>
                  <a:pt x="600125" y="200025"/>
                </a:cubicBezTo>
                <a:cubicBezTo>
                  <a:pt x="603300" y="209550"/>
                  <a:pt x="598474" y="247271"/>
                  <a:pt x="600125" y="257175"/>
                </a:cubicBezTo>
                <a:cubicBezTo>
                  <a:pt x="611754" y="326947"/>
                  <a:pt x="619175" y="308689"/>
                  <a:pt x="619175" y="3714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1" name="Freeform 100"/>
          <xdr:cNvSpPr/>
        </xdr:nvSpPr>
        <xdr:spPr>
          <a:xfrm rot="5400000">
            <a:off x="10748962" y="4438652"/>
            <a:ext cx="157162" cy="161925"/>
          </a:xfrm>
          <a:custGeom>
            <a:avLst/>
            <a:gdLst>
              <a:gd name="connsiteX0" fmla="*/ 10290 w 620038"/>
              <a:gd name="connsiteY0" fmla="*/ 0 h 371475"/>
              <a:gd name="connsiteX1" fmla="*/ 19815 w 620038"/>
              <a:gd name="connsiteY1" fmla="*/ 180975 h 371475"/>
              <a:gd name="connsiteX2" fmla="*/ 162690 w 620038"/>
              <a:gd name="connsiteY2" fmla="*/ 171450 h 371475"/>
              <a:gd name="connsiteX3" fmla="*/ 343665 w 620038"/>
              <a:gd name="connsiteY3" fmla="*/ 180975 h 371475"/>
              <a:gd name="connsiteX4" fmla="*/ 600840 w 620038"/>
              <a:gd name="connsiteY4" fmla="*/ 200025 h 371475"/>
              <a:gd name="connsiteX5" fmla="*/ 610365 w 620038"/>
              <a:gd name="connsiteY5" fmla="*/ 228600 h 371475"/>
              <a:gd name="connsiteX6" fmla="*/ 619890 w 620038"/>
              <a:gd name="connsiteY6" fmla="*/ 371475 h 371475"/>
              <a:gd name="connsiteX0" fmla="*/ 13625 w 623373"/>
              <a:gd name="connsiteY0" fmla="*/ 0 h 371475"/>
              <a:gd name="connsiteX1" fmla="*/ 18388 w 623373"/>
              <a:gd name="connsiteY1" fmla="*/ 157162 h 371475"/>
              <a:gd name="connsiteX2" fmla="*/ 166025 w 623373"/>
              <a:gd name="connsiteY2" fmla="*/ 171450 h 371475"/>
              <a:gd name="connsiteX3" fmla="*/ 347000 w 623373"/>
              <a:gd name="connsiteY3" fmla="*/ 180975 h 371475"/>
              <a:gd name="connsiteX4" fmla="*/ 604175 w 623373"/>
              <a:gd name="connsiteY4" fmla="*/ 200025 h 371475"/>
              <a:gd name="connsiteX5" fmla="*/ 613700 w 623373"/>
              <a:gd name="connsiteY5" fmla="*/ 228600 h 371475"/>
              <a:gd name="connsiteX6" fmla="*/ 623225 w 623373"/>
              <a:gd name="connsiteY6" fmla="*/ 371475 h 371475"/>
              <a:gd name="connsiteX0" fmla="*/ 13625 w 623373"/>
              <a:gd name="connsiteY0" fmla="*/ 0 h 371475"/>
              <a:gd name="connsiteX1" fmla="*/ 18388 w 623373"/>
              <a:gd name="connsiteY1" fmla="*/ 128587 h 371475"/>
              <a:gd name="connsiteX2" fmla="*/ 166025 w 623373"/>
              <a:gd name="connsiteY2" fmla="*/ 171450 h 371475"/>
              <a:gd name="connsiteX3" fmla="*/ 347000 w 623373"/>
              <a:gd name="connsiteY3" fmla="*/ 180975 h 371475"/>
              <a:gd name="connsiteX4" fmla="*/ 604175 w 623373"/>
              <a:gd name="connsiteY4" fmla="*/ 200025 h 371475"/>
              <a:gd name="connsiteX5" fmla="*/ 613700 w 623373"/>
              <a:gd name="connsiteY5" fmla="*/ 228600 h 371475"/>
              <a:gd name="connsiteX6" fmla="*/ 623225 w 623373"/>
              <a:gd name="connsiteY6" fmla="*/ 371475 h 371475"/>
              <a:gd name="connsiteX0" fmla="*/ 13625 w 623225"/>
              <a:gd name="connsiteY0" fmla="*/ 0 h 371475"/>
              <a:gd name="connsiteX1" fmla="*/ 18388 w 623225"/>
              <a:gd name="connsiteY1" fmla="*/ 128587 h 371475"/>
              <a:gd name="connsiteX2" fmla="*/ 166025 w 623225"/>
              <a:gd name="connsiteY2" fmla="*/ 171450 h 371475"/>
              <a:gd name="connsiteX3" fmla="*/ 347000 w 623225"/>
              <a:gd name="connsiteY3" fmla="*/ 180975 h 371475"/>
              <a:gd name="connsiteX4" fmla="*/ 604175 w 623225"/>
              <a:gd name="connsiteY4" fmla="*/ 200025 h 371475"/>
              <a:gd name="connsiteX5" fmla="*/ 604175 w 623225"/>
              <a:gd name="connsiteY5" fmla="*/ 257175 h 371475"/>
              <a:gd name="connsiteX6" fmla="*/ 623225 w 623225"/>
              <a:gd name="connsiteY6" fmla="*/ 371475 h 371475"/>
              <a:gd name="connsiteX0" fmla="*/ 12206 w 621806"/>
              <a:gd name="connsiteY0" fmla="*/ 0 h 371475"/>
              <a:gd name="connsiteX1" fmla="*/ 2682 w 621806"/>
              <a:gd name="connsiteY1" fmla="*/ 71438 h 371475"/>
              <a:gd name="connsiteX2" fmla="*/ 16969 w 621806"/>
              <a:gd name="connsiteY2" fmla="*/ 128587 h 371475"/>
              <a:gd name="connsiteX3" fmla="*/ 164606 w 621806"/>
              <a:gd name="connsiteY3" fmla="*/ 171450 h 371475"/>
              <a:gd name="connsiteX4" fmla="*/ 345581 w 621806"/>
              <a:gd name="connsiteY4" fmla="*/ 180975 h 371475"/>
              <a:gd name="connsiteX5" fmla="*/ 602756 w 621806"/>
              <a:gd name="connsiteY5" fmla="*/ 200025 h 371475"/>
              <a:gd name="connsiteX6" fmla="*/ 602756 w 621806"/>
              <a:gd name="connsiteY6" fmla="*/ 257175 h 371475"/>
              <a:gd name="connsiteX7" fmla="*/ 621806 w 621806"/>
              <a:gd name="connsiteY7" fmla="*/ 371475 h 371475"/>
              <a:gd name="connsiteX0" fmla="*/ 9575 w 619175"/>
              <a:gd name="connsiteY0" fmla="*/ 0 h 371475"/>
              <a:gd name="connsiteX1" fmla="*/ 51 w 619175"/>
              <a:gd name="connsiteY1" fmla="*/ 71438 h 371475"/>
              <a:gd name="connsiteX2" fmla="*/ 38151 w 619175"/>
              <a:gd name="connsiteY2" fmla="*/ 180975 h 371475"/>
              <a:gd name="connsiteX3" fmla="*/ 161975 w 619175"/>
              <a:gd name="connsiteY3" fmla="*/ 171450 h 371475"/>
              <a:gd name="connsiteX4" fmla="*/ 342950 w 619175"/>
              <a:gd name="connsiteY4" fmla="*/ 180975 h 371475"/>
              <a:gd name="connsiteX5" fmla="*/ 600125 w 619175"/>
              <a:gd name="connsiteY5" fmla="*/ 200025 h 371475"/>
              <a:gd name="connsiteX6" fmla="*/ 600125 w 619175"/>
              <a:gd name="connsiteY6" fmla="*/ 257175 h 371475"/>
              <a:gd name="connsiteX7" fmla="*/ 619175 w 619175"/>
              <a:gd name="connsiteY7" fmla="*/ 371475 h 371475"/>
              <a:gd name="connsiteX0" fmla="*/ 9575 w 619175"/>
              <a:gd name="connsiteY0" fmla="*/ 0 h 371475"/>
              <a:gd name="connsiteX1" fmla="*/ 51 w 619175"/>
              <a:gd name="connsiteY1" fmla="*/ 71438 h 371475"/>
              <a:gd name="connsiteX2" fmla="*/ 23864 w 619175"/>
              <a:gd name="connsiteY2" fmla="*/ 152400 h 371475"/>
              <a:gd name="connsiteX3" fmla="*/ 161975 w 619175"/>
              <a:gd name="connsiteY3" fmla="*/ 171450 h 371475"/>
              <a:gd name="connsiteX4" fmla="*/ 342950 w 619175"/>
              <a:gd name="connsiteY4" fmla="*/ 180975 h 371475"/>
              <a:gd name="connsiteX5" fmla="*/ 600125 w 619175"/>
              <a:gd name="connsiteY5" fmla="*/ 200025 h 371475"/>
              <a:gd name="connsiteX6" fmla="*/ 600125 w 619175"/>
              <a:gd name="connsiteY6" fmla="*/ 257175 h 371475"/>
              <a:gd name="connsiteX7" fmla="*/ 619175 w 619175"/>
              <a:gd name="connsiteY7" fmla="*/ 371475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619175" h="371475">
                <a:moveTo>
                  <a:pt x="9575" y="0"/>
                </a:moveTo>
                <a:cubicBezTo>
                  <a:pt x="7988" y="11906"/>
                  <a:pt x="-743" y="50007"/>
                  <a:pt x="51" y="71438"/>
                </a:cubicBezTo>
                <a:cubicBezTo>
                  <a:pt x="845" y="92869"/>
                  <a:pt x="-3123" y="135731"/>
                  <a:pt x="23864" y="152400"/>
                </a:cubicBezTo>
                <a:cubicBezTo>
                  <a:pt x="55575" y="188074"/>
                  <a:pt x="108794" y="166688"/>
                  <a:pt x="161975" y="171450"/>
                </a:cubicBezTo>
                <a:cubicBezTo>
                  <a:pt x="215156" y="176213"/>
                  <a:pt x="282635" y="177624"/>
                  <a:pt x="342950" y="180975"/>
                </a:cubicBezTo>
                <a:cubicBezTo>
                  <a:pt x="522480" y="190949"/>
                  <a:pt x="459484" y="185961"/>
                  <a:pt x="600125" y="200025"/>
                </a:cubicBezTo>
                <a:cubicBezTo>
                  <a:pt x="603300" y="209550"/>
                  <a:pt x="598474" y="247271"/>
                  <a:pt x="600125" y="257175"/>
                </a:cubicBezTo>
                <a:cubicBezTo>
                  <a:pt x="611754" y="326947"/>
                  <a:pt x="619175" y="308689"/>
                  <a:pt x="619175" y="3714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2" name="Freeform 101"/>
          <xdr:cNvSpPr/>
        </xdr:nvSpPr>
        <xdr:spPr>
          <a:xfrm rot="5400000">
            <a:off x="8791574" y="4281491"/>
            <a:ext cx="157162" cy="161925"/>
          </a:xfrm>
          <a:custGeom>
            <a:avLst/>
            <a:gdLst>
              <a:gd name="connsiteX0" fmla="*/ 10290 w 620038"/>
              <a:gd name="connsiteY0" fmla="*/ 0 h 371475"/>
              <a:gd name="connsiteX1" fmla="*/ 19815 w 620038"/>
              <a:gd name="connsiteY1" fmla="*/ 180975 h 371475"/>
              <a:gd name="connsiteX2" fmla="*/ 162690 w 620038"/>
              <a:gd name="connsiteY2" fmla="*/ 171450 h 371475"/>
              <a:gd name="connsiteX3" fmla="*/ 343665 w 620038"/>
              <a:gd name="connsiteY3" fmla="*/ 180975 h 371475"/>
              <a:gd name="connsiteX4" fmla="*/ 600840 w 620038"/>
              <a:gd name="connsiteY4" fmla="*/ 200025 h 371475"/>
              <a:gd name="connsiteX5" fmla="*/ 610365 w 620038"/>
              <a:gd name="connsiteY5" fmla="*/ 228600 h 371475"/>
              <a:gd name="connsiteX6" fmla="*/ 619890 w 620038"/>
              <a:gd name="connsiteY6" fmla="*/ 371475 h 371475"/>
              <a:gd name="connsiteX0" fmla="*/ 13625 w 623373"/>
              <a:gd name="connsiteY0" fmla="*/ 0 h 371475"/>
              <a:gd name="connsiteX1" fmla="*/ 18388 w 623373"/>
              <a:gd name="connsiteY1" fmla="*/ 157162 h 371475"/>
              <a:gd name="connsiteX2" fmla="*/ 166025 w 623373"/>
              <a:gd name="connsiteY2" fmla="*/ 171450 h 371475"/>
              <a:gd name="connsiteX3" fmla="*/ 347000 w 623373"/>
              <a:gd name="connsiteY3" fmla="*/ 180975 h 371475"/>
              <a:gd name="connsiteX4" fmla="*/ 604175 w 623373"/>
              <a:gd name="connsiteY4" fmla="*/ 200025 h 371475"/>
              <a:gd name="connsiteX5" fmla="*/ 613700 w 623373"/>
              <a:gd name="connsiteY5" fmla="*/ 228600 h 371475"/>
              <a:gd name="connsiteX6" fmla="*/ 623225 w 623373"/>
              <a:gd name="connsiteY6" fmla="*/ 371475 h 371475"/>
              <a:gd name="connsiteX0" fmla="*/ 13625 w 623373"/>
              <a:gd name="connsiteY0" fmla="*/ 0 h 371475"/>
              <a:gd name="connsiteX1" fmla="*/ 18388 w 623373"/>
              <a:gd name="connsiteY1" fmla="*/ 128587 h 371475"/>
              <a:gd name="connsiteX2" fmla="*/ 166025 w 623373"/>
              <a:gd name="connsiteY2" fmla="*/ 171450 h 371475"/>
              <a:gd name="connsiteX3" fmla="*/ 347000 w 623373"/>
              <a:gd name="connsiteY3" fmla="*/ 180975 h 371475"/>
              <a:gd name="connsiteX4" fmla="*/ 604175 w 623373"/>
              <a:gd name="connsiteY4" fmla="*/ 200025 h 371475"/>
              <a:gd name="connsiteX5" fmla="*/ 613700 w 623373"/>
              <a:gd name="connsiteY5" fmla="*/ 228600 h 371475"/>
              <a:gd name="connsiteX6" fmla="*/ 623225 w 623373"/>
              <a:gd name="connsiteY6" fmla="*/ 371475 h 371475"/>
              <a:gd name="connsiteX0" fmla="*/ 13625 w 623225"/>
              <a:gd name="connsiteY0" fmla="*/ 0 h 371475"/>
              <a:gd name="connsiteX1" fmla="*/ 18388 w 623225"/>
              <a:gd name="connsiteY1" fmla="*/ 128587 h 371475"/>
              <a:gd name="connsiteX2" fmla="*/ 166025 w 623225"/>
              <a:gd name="connsiteY2" fmla="*/ 171450 h 371475"/>
              <a:gd name="connsiteX3" fmla="*/ 347000 w 623225"/>
              <a:gd name="connsiteY3" fmla="*/ 180975 h 371475"/>
              <a:gd name="connsiteX4" fmla="*/ 604175 w 623225"/>
              <a:gd name="connsiteY4" fmla="*/ 200025 h 371475"/>
              <a:gd name="connsiteX5" fmla="*/ 604175 w 623225"/>
              <a:gd name="connsiteY5" fmla="*/ 257175 h 371475"/>
              <a:gd name="connsiteX6" fmla="*/ 623225 w 623225"/>
              <a:gd name="connsiteY6" fmla="*/ 371475 h 371475"/>
              <a:gd name="connsiteX0" fmla="*/ 12206 w 621806"/>
              <a:gd name="connsiteY0" fmla="*/ 0 h 371475"/>
              <a:gd name="connsiteX1" fmla="*/ 2682 w 621806"/>
              <a:gd name="connsiteY1" fmla="*/ 71438 h 371475"/>
              <a:gd name="connsiteX2" fmla="*/ 16969 w 621806"/>
              <a:gd name="connsiteY2" fmla="*/ 128587 h 371475"/>
              <a:gd name="connsiteX3" fmla="*/ 164606 w 621806"/>
              <a:gd name="connsiteY3" fmla="*/ 171450 h 371475"/>
              <a:gd name="connsiteX4" fmla="*/ 345581 w 621806"/>
              <a:gd name="connsiteY4" fmla="*/ 180975 h 371475"/>
              <a:gd name="connsiteX5" fmla="*/ 602756 w 621806"/>
              <a:gd name="connsiteY5" fmla="*/ 200025 h 371475"/>
              <a:gd name="connsiteX6" fmla="*/ 602756 w 621806"/>
              <a:gd name="connsiteY6" fmla="*/ 257175 h 371475"/>
              <a:gd name="connsiteX7" fmla="*/ 621806 w 621806"/>
              <a:gd name="connsiteY7" fmla="*/ 371475 h 371475"/>
              <a:gd name="connsiteX0" fmla="*/ 9575 w 619175"/>
              <a:gd name="connsiteY0" fmla="*/ 0 h 371475"/>
              <a:gd name="connsiteX1" fmla="*/ 51 w 619175"/>
              <a:gd name="connsiteY1" fmla="*/ 71438 h 371475"/>
              <a:gd name="connsiteX2" fmla="*/ 38151 w 619175"/>
              <a:gd name="connsiteY2" fmla="*/ 180975 h 371475"/>
              <a:gd name="connsiteX3" fmla="*/ 161975 w 619175"/>
              <a:gd name="connsiteY3" fmla="*/ 171450 h 371475"/>
              <a:gd name="connsiteX4" fmla="*/ 342950 w 619175"/>
              <a:gd name="connsiteY4" fmla="*/ 180975 h 371475"/>
              <a:gd name="connsiteX5" fmla="*/ 600125 w 619175"/>
              <a:gd name="connsiteY5" fmla="*/ 200025 h 371475"/>
              <a:gd name="connsiteX6" fmla="*/ 600125 w 619175"/>
              <a:gd name="connsiteY6" fmla="*/ 257175 h 371475"/>
              <a:gd name="connsiteX7" fmla="*/ 619175 w 619175"/>
              <a:gd name="connsiteY7" fmla="*/ 371475 h 371475"/>
              <a:gd name="connsiteX0" fmla="*/ 9575 w 619175"/>
              <a:gd name="connsiteY0" fmla="*/ 0 h 371475"/>
              <a:gd name="connsiteX1" fmla="*/ 51 w 619175"/>
              <a:gd name="connsiteY1" fmla="*/ 71438 h 371475"/>
              <a:gd name="connsiteX2" fmla="*/ 23864 w 619175"/>
              <a:gd name="connsiteY2" fmla="*/ 152400 h 371475"/>
              <a:gd name="connsiteX3" fmla="*/ 161975 w 619175"/>
              <a:gd name="connsiteY3" fmla="*/ 171450 h 371475"/>
              <a:gd name="connsiteX4" fmla="*/ 342950 w 619175"/>
              <a:gd name="connsiteY4" fmla="*/ 180975 h 371475"/>
              <a:gd name="connsiteX5" fmla="*/ 600125 w 619175"/>
              <a:gd name="connsiteY5" fmla="*/ 200025 h 371475"/>
              <a:gd name="connsiteX6" fmla="*/ 600125 w 619175"/>
              <a:gd name="connsiteY6" fmla="*/ 257175 h 371475"/>
              <a:gd name="connsiteX7" fmla="*/ 619175 w 619175"/>
              <a:gd name="connsiteY7" fmla="*/ 371475 h 3714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619175" h="371475">
                <a:moveTo>
                  <a:pt x="9575" y="0"/>
                </a:moveTo>
                <a:cubicBezTo>
                  <a:pt x="7988" y="11906"/>
                  <a:pt x="-743" y="50007"/>
                  <a:pt x="51" y="71438"/>
                </a:cubicBezTo>
                <a:cubicBezTo>
                  <a:pt x="845" y="92869"/>
                  <a:pt x="-3123" y="135731"/>
                  <a:pt x="23864" y="152400"/>
                </a:cubicBezTo>
                <a:cubicBezTo>
                  <a:pt x="55575" y="188074"/>
                  <a:pt x="108794" y="166688"/>
                  <a:pt x="161975" y="171450"/>
                </a:cubicBezTo>
                <a:cubicBezTo>
                  <a:pt x="215156" y="176213"/>
                  <a:pt x="282635" y="177624"/>
                  <a:pt x="342950" y="180975"/>
                </a:cubicBezTo>
                <a:cubicBezTo>
                  <a:pt x="522480" y="190949"/>
                  <a:pt x="459484" y="185961"/>
                  <a:pt x="600125" y="200025"/>
                </a:cubicBezTo>
                <a:cubicBezTo>
                  <a:pt x="603300" y="209550"/>
                  <a:pt x="598474" y="247271"/>
                  <a:pt x="600125" y="257175"/>
                </a:cubicBezTo>
                <a:cubicBezTo>
                  <a:pt x="611754" y="326947"/>
                  <a:pt x="619175" y="308689"/>
                  <a:pt x="619175" y="371475"/>
                </a:cubicBezTo>
              </a:path>
            </a:pathLst>
          </a:cu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9</xdr:col>
      <xdr:colOff>476250</xdr:colOff>
      <xdr:row>2</xdr:row>
      <xdr:rowOff>14287</xdr:rowOff>
    </xdr:from>
    <xdr:to>
      <xdr:col>18</xdr:col>
      <xdr:colOff>133350</xdr:colOff>
      <xdr:row>8</xdr:row>
      <xdr:rowOff>108585</xdr:rowOff>
    </xdr:to>
    <xdr:grpSp>
      <xdr:nvGrpSpPr>
        <xdr:cNvPr id="11" name="Group 10"/>
        <xdr:cNvGrpSpPr/>
      </xdr:nvGrpSpPr>
      <xdr:grpSpPr>
        <a:xfrm>
          <a:off x="5962650" y="395287"/>
          <a:ext cx="5495925" cy="1237298"/>
          <a:chOff x="5962650" y="395287"/>
          <a:chExt cx="5495925" cy="1237298"/>
        </a:xfrm>
      </xdr:grpSpPr>
      <xdr:sp macro="" textlink="">
        <xdr:nvSpPr>
          <xdr:cNvPr id="106" name="TextBox 105"/>
          <xdr:cNvSpPr txBox="1"/>
        </xdr:nvSpPr>
        <xdr:spPr>
          <a:xfrm>
            <a:off x="9820275" y="1062037"/>
            <a:ext cx="395287" cy="1714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r>
              <a:rPr lang="en-US" sz="1100"/>
              <a:t>b</a:t>
            </a:r>
            <a:r>
              <a:rPr lang="en-US" sz="1100" baseline="-25000"/>
              <a:t>2</a:t>
            </a:r>
            <a:r>
              <a:rPr lang="en-US" sz="1100"/>
              <a:t>=3m</a:t>
            </a:r>
          </a:p>
        </xdr:txBody>
      </xdr:sp>
      <xdr:grpSp>
        <xdr:nvGrpSpPr>
          <xdr:cNvPr id="10" name="Group 9"/>
          <xdr:cNvGrpSpPr/>
        </xdr:nvGrpSpPr>
        <xdr:grpSpPr>
          <a:xfrm>
            <a:off x="5962650" y="395287"/>
            <a:ext cx="5495925" cy="1237298"/>
            <a:chOff x="5962650" y="395287"/>
            <a:chExt cx="5495925" cy="1237298"/>
          </a:xfrm>
        </xdr:grpSpPr>
        <xdr:sp macro="" textlink="">
          <xdr:nvSpPr>
            <xdr:cNvPr id="103" name="TextBox 102"/>
            <xdr:cNvSpPr txBox="1"/>
          </xdr:nvSpPr>
          <xdr:spPr>
            <a:xfrm>
              <a:off x="10882311" y="714375"/>
              <a:ext cx="576264" cy="195261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/>
                <a:t>d</a:t>
              </a:r>
              <a:r>
                <a:rPr lang="en-US" sz="1100" baseline="-25000"/>
                <a:t>2</a:t>
              </a:r>
              <a:r>
                <a:rPr lang="en-US" sz="1100"/>
                <a:t>=0.25m</a:t>
              </a:r>
            </a:p>
          </xdr:txBody>
        </xdr:sp>
        <xdr:sp macro="" textlink="">
          <xdr:nvSpPr>
            <xdr:cNvPr id="100" name="TextBox 99"/>
            <xdr:cNvSpPr txBox="1"/>
          </xdr:nvSpPr>
          <xdr:spPr>
            <a:xfrm>
              <a:off x="7572375" y="828675"/>
              <a:ext cx="495300" cy="18097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/>
                <a:t>d</a:t>
              </a:r>
              <a:r>
                <a:rPr lang="en-US" sz="1100" baseline="-25000"/>
                <a:t>1</a:t>
              </a:r>
              <a:r>
                <a:rPr lang="en-US" sz="1100"/>
                <a:t>=0.5m</a:t>
              </a:r>
            </a:p>
          </xdr:txBody>
        </xdr:sp>
        <xdr:sp macro="" textlink="">
          <xdr:nvSpPr>
            <xdr:cNvPr id="105" name="TextBox 104"/>
            <xdr:cNvSpPr txBox="1"/>
          </xdr:nvSpPr>
          <xdr:spPr>
            <a:xfrm>
              <a:off x="6810374" y="1323975"/>
              <a:ext cx="504825" cy="20002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100"/>
                <a:t>b</a:t>
              </a:r>
              <a:r>
                <a:rPr lang="en-US" sz="1100" baseline="-25000"/>
                <a:t>1</a:t>
              </a:r>
              <a:r>
                <a:rPr lang="en-US" sz="1100"/>
                <a:t>=1.5m</a:t>
              </a:r>
            </a:p>
          </xdr:txBody>
        </xdr:sp>
        <xdr:grpSp>
          <xdr:nvGrpSpPr>
            <xdr:cNvPr id="9" name="Group 8"/>
            <xdr:cNvGrpSpPr/>
          </xdr:nvGrpSpPr>
          <xdr:grpSpPr>
            <a:xfrm>
              <a:off x="5962650" y="395287"/>
              <a:ext cx="5484495" cy="1237298"/>
              <a:chOff x="5962650" y="395287"/>
              <a:chExt cx="5484495" cy="1237298"/>
            </a:xfrm>
          </xdr:grpSpPr>
          <xdr:grpSp>
            <xdr:nvGrpSpPr>
              <xdr:cNvPr id="7" name="Group 6"/>
              <xdr:cNvGrpSpPr/>
            </xdr:nvGrpSpPr>
            <xdr:grpSpPr>
              <a:xfrm>
                <a:off x="5962650" y="395287"/>
                <a:ext cx="5484495" cy="933450"/>
                <a:chOff x="5962650" y="395287"/>
                <a:chExt cx="5484495" cy="933450"/>
              </a:xfrm>
            </xdr:grpSpPr>
            <xdr:grpSp>
              <xdr:nvGrpSpPr>
                <xdr:cNvPr id="4" name="Group 3"/>
                <xdr:cNvGrpSpPr/>
              </xdr:nvGrpSpPr>
              <xdr:grpSpPr>
                <a:xfrm>
                  <a:off x="6696075" y="395287"/>
                  <a:ext cx="4036475" cy="933450"/>
                  <a:chOff x="6696075" y="395287"/>
                  <a:chExt cx="4036475" cy="933450"/>
                </a:xfrm>
              </xdr:grpSpPr>
              <xdr:grpSp>
                <xdr:nvGrpSpPr>
                  <xdr:cNvPr id="3" name="Group 2"/>
                  <xdr:cNvGrpSpPr/>
                </xdr:nvGrpSpPr>
                <xdr:grpSpPr>
                  <a:xfrm>
                    <a:off x="6696075" y="400050"/>
                    <a:ext cx="755366" cy="928687"/>
                    <a:chOff x="6696075" y="400050"/>
                    <a:chExt cx="755366" cy="928687"/>
                  </a:xfrm>
                </xdr:grpSpPr>
                <xdr:sp macro="" textlink="">
                  <xdr:nvSpPr>
                    <xdr:cNvPr id="80" name="Flowchart: Manual Input 9"/>
                    <xdr:cNvSpPr/>
                  </xdr:nvSpPr>
                  <xdr:spPr>
                    <a:xfrm rot="16200000">
                      <a:off x="6699910" y="553393"/>
                      <a:ext cx="752450" cy="750612"/>
                    </a:xfrm>
                    <a:custGeom>
                      <a:avLst/>
                      <a:gdLst>
                        <a:gd name="connsiteX0" fmla="*/ 0 w 10000"/>
                        <a:gd name="connsiteY0" fmla="*/ 2000 h 10000"/>
                        <a:gd name="connsiteX1" fmla="*/ 10000 w 10000"/>
                        <a:gd name="connsiteY1" fmla="*/ 0 h 10000"/>
                        <a:gd name="connsiteX2" fmla="*/ 10000 w 10000"/>
                        <a:gd name="connsiteY2" fmla="*/ 10000 h 10000"/>
                        <a:gd name="connsiteX3" fmla="*/ 0 w 10000"/>
                        <a:gd name="connsiteY3" fmla="*/ 10000 h 10000"/>
                        <a:gd name="connsiteX4" fmla="*/ 0 w 10000"/>
                        <a:gd name="connsiteY4" fmla="*/ 2000 h 10000"/>
                        <a:gd name="connsiteX0" fmla="*/ 0 w 10000"/>
                        <a:gd name="connsiteY0" fmla="*/ 2000 h 10000"/>
                        <a:gd name="connsiteX1" fmla="*/ 10000 w 10000"/>
                        <a:gd name="connsiteY1" fmla="*/ 0 h 10000"/>
                        <a:gd name="connsiteX2" fmla="*/ 10000 w 10000"/>
                        <a:gd name="connsiteY2" fmla="*/ 10000 h 10000"/>
                        <a:gd name="connsiteX3" fmla="*/ 3024 w 10000"/>
                        <a:gd name="connsiteY3" fmla="*/ 7706 h 10000"/>
                        <a:gd name="connsiteX4" fmla="*/ 0 w 10000"/>
                        <a:gd name="connsiteY4" fmla="*/ 2000 h 10000"/>
                        <a:gd name="connsiteX0" fmla="*/ 0 w 10000"/>
                        <a:gd name="connsiteY0" fmla="*/ 2000 h 10000"/>
                        <a:gd name="connsiteX1" fmla="*/ 10000 w 10000"/>
                        <a:gd name="connsiteY1" fmla="*/ 0 h 10000"/>
                        <a:gd name="connsiteX2" fmla="*/ 10000 w 10000"/>
                        <a:gd name="connsiteY2" fmla="*/ 10000 h 10000"/>
                        <a:gd name="connsiteX3" fmla="*/ 683 w 10000"/>
                        <a:gd name="connsiteY3" fmla="*/ 7706 h 10000"/>
                        <a:gd name="connsiteX4" fmla="*/ 0 w 10000"/>
                        <a:gd name="connsiteY4" fmla="*/ 2000 h 10000"/>
                        <a:gd name="connsiteX0" fmla="*/ 1773 w 9334"/>
                        <a:gd name="connsiteY0" fmla="*/ 2736 h 10000"/>
                        <a:gd name="connsiteX1" fmla="*/ 9334 w 9334"/>
                        <a:gd name="connsiteY1" fmla="*/ 0 h 10000"/>
                        <a:gd name="connsiteX2" fmla="*/ 9334 w 9334"/>
                        <a:gd name="connsiteY2" fmla="*/ 10000 h 10000"/>
                        <a:gd name="connsiteX3" fmla="*/ 17 w 9334"/>
                        <a:gd name="connsiteY3" fmla="*/ 7706 h 10000"/>
                        <a:gd name="connsiteX4" fmla="*/ 1773 w 9334"/>
                        <a:gd name="connsiteY4" fmla="*/ 2736 h 10000"/>
                        <a:gd name="connsiteX0" fmla="*/ 71 w 10052"/>
                        <a:gd name="connsiteY0" fmla="*/ 2346 h 10000"/>
                        <a:gd name="connsiteX1" fmla="*/ 10052 w 10052"/>
                        <a:gd name="connsiteY1" fmla="*/ 0 h 10000"/>
                        <a:gd name="connsiteX2" fmla="*/ 10052 w 10052"/>
                        <a:gd name="connsiteY2" fmla="*/ 10000 h 10000"/>
                        <a:gd name="connsiteX3" fmla="*/ 70 w 10052"/>
                        <a:gd name="connsiteY3" fmla="*/ 7706 h 10000"/>
                        <a:gd name="connsiteX4" fmla="*/ 71 w 10052"/>
                        <a:gd name="connsiteY4" fmla="*/ 2346 h 10000"/>
                        <a:gd name="connsiteX0" fmla="*/ 71 w 12359"/>
                        <a:gd name="connsiteY0" fmla="*/ 2346 h 7931"/>
                        <a:gd name="connsiteX1" fmla="*/ 10052 w 12359"/>
                        <a:gd name="connsiteY1" fmla="*/ 0 h 7931"/>
                        <a:gd name="connsiteX2" fmla="*/ 12359 w 12359"/>
                        <a:gd name="connsiteY2" fmla="*/ 7744 h 7931"/>
                        <a:gd name="connsiteX3" fmla="*/ 70 w 12359"/>
                        <a:gd name="connsiteY3" fmla="*/ 7706 h 7931"/>
                        <a:gd name="connsiteX4" fmla="*/ 71 w 12359"/>
                        <a:gd name="connsiteY4" fmla="*/ 2346 h 7931"/>
                        <a:gd name="connsiteX0" fmla="*/ 57 w 10533"/>
                        <a:gd name="connsiteY0" fmla="*/ 114 h 7156"/>
                        <a:gd name="connsiteX1" fmla="*/ 10533 w 10533"/>
                        <a:gd name="connsiteY1" fmla="*/ 0 h 7156"/>
                        <a:gd name="connsiteX2" fmla="*/ 10000 w 10533"/>
                        <a:gd name="connsiteY2" fmla="*/ 6920 h 7156"/>
                        <a:gd name="connsiteX3" fmla="*/ 57 w 10533"/>
                        <a:gd name="connsiteY3" fmla="*/ 6872 h 7156"/>
                        <a:gd name="connsiteX4" fmla="*/ 57 w 10533"/>
                        <a:gd name="connsiteY4" fmla="*/ 114 h 7156"/>
                        <a:gd name="connsiteX0" fmla="*/ 54 w 10000"/>
                        <a:gd name="connsiteY0" fmla="*/ 159 h 10234"/>
                        <a:gd name="connsiteX1" fmla="*/ 10000 w 10000"/>
                        <a:gd name="connsiteY1" fmla="*/ 0 h 10234"/>
                        <a:gd name="connsiteX2" fmla="*/ 9494 w 10000"/>
                        <a:gd name="connsiteY2" fmla="*/ 9670 h 10234"/>
                        <a:gd name="connsiteX3" fmla="*/ 6836 w 10000"/>
                        <a:gd name="connsiteY3" fmla="*/ 9141 h 10234"/>
                        <a:gd name="connsiteX4" fmla="*/ 54 w 10000"/>
                        <a:gd name="connsiteY4" fmla="*/ 9603 h 10234"/>
                        <a:gd name="connsiteX5" fmla="*/ 54 w 10000"/>
                        <a:gd name="connsiteY5" fmla="*/ 159 h 10234"/>
                        <a:gd name="connsiteX0" fmla="*/ 54 w 10000"/>
                        <a:gd name="connsiteY0" fmla="*/ 159 h 10426"/>
                        <a:gd name="connsiteX1" fmla="*/ 10000 w 10000"/>
                        <a:gd name="connsiteY1" fmla="*/ 0 h 10426"/>
                        <a:gd name="connsiteX2" fmla="*/ 9494 w 10000"/>
                        <a:gd name="connsiteY2" fmla="*/ 9670 h 10426"/>
                        <a:gd name="connsiteX3" fmla="*/ 6836 w 10000"/>
                        <a:gd name="connsiteY3" fmla="*/ 9936 h 10426"/>
                        <a:gd name="connsiteX4" fmla="*/ 54 w 10000"/>
                        <a:gd name="connsiteY4" fmla="*/ 9603 h 10426"/>
                        <a:gd name="connsiteX5" fmla="*/ 54 w 10000"/>
                        <a:gd name="connsiteY5" fmla="*/ 159 h 10426"/>
                        <a:gd name="connsiteX0" fmla="*/ 54 w 10164"/>
                        <a:gd name="connsiteY0" fmla="*/ 159 h 10426"/>
                        <a:gd name="connsiteX1" fmla="*/ 10000 w 10164"/>
                        <a:gd name="connsiteY1" fmla="*/ 0 h 10426"/>
                        <a:gd name="connsiteX2" fmla="*/ 10127 w 10164"/>
                        <a:gd name="connsiteY2" fmla="*/ 9670 h 10426"/>
                        <a:gd name="connsiteX3" fmla="*/ 6836 w 10164"/>
                        <a:gd name="connsiteY3" fmla="*/ 9936 h 10426"/>
                        <a:gd name="connsiteX4" fmla="*/ 54 w 10164"/>
                        <a:gd name="connsiteY4" fmla="*/ 9603 h 10426"/>
                        <a:gd name="connsiteX5" fmla="*/ 54 w 10164"/>
                        <a:gd name="connsiteY5" fmla="*/ 159 h 10426"/>
                        <a:gd name="connsiteX0" fmla="*/ 54 w 10000"/>
                        <a:gd name="connsiteY0" fmla="*/ 159 h 10364"/>
                        <a:gd name="connsiteX1" fmla="*/ 10000 w 10000"/>
                        <a:gd name="connsiteY1" fmla="*/ 0 h 10364"/>
                        <a:gd name="connsiteX2" fmla="*/ 9747 w 10000"/>
                        <a:gd name="connsiteY2" fmla="*/ 9405 h 10364"/>
                        <a:gd name="connsiteX3" fmla="*/ 6836 w 10000"/>
                        <a:gd name="connsiteY3" fmla="*/ 9936 h 10364"/>
                        <a:gd name="connsiteX4" fmla="*/ 54 w 10000"/>
                        <a:gd name="connsiteY4" fmla="*/ 9603 h 10364"/>
                        <a:gd name="connsiteX5" fmla="*/ 54 w 10000"/>
                        <a:gd name="connsiteY5" fmla="*/ 159 h 10364"/>
                        <a:gd name="connsiteX0" fmla="*/ 54 w 10000"/>
                        <a:gd name="connsiteY0" fmla="*/ 159 h 10460"/>
                        <a:gd name="connsiteX1" fmla="*/ 10000 w 10000"/>
                        <a:gd name="connsiteY1" fmla="*/ 0 h 10460"/>
                        <a:gd name="connsiteX2" fmla="*/ 9747 w 10000"/>
                        <a:gd name="connsiteY2" fmla="*/ 9405 h 10460"/>
                        <a:gd name="connsiteX3" fmla="*/ 6836 w 10000"/>
                        <a:gd name="connsiteY3" fmla="*/ 9936 h 10460"/>
                        <a:gd name="connsiteX4" fmla="*/ 1962 w 10000"/>
                        <a:gd name="connsiteY4" fmla="*/ 10002 h 10460"/>
                        <a:gd name="connsiteX5" fmla="*/ 54 w 10000"/>
                        <a:gd name="connsiteY5" fmla="*/ 9603 h 10460"/>
                        <a:gd name="connsiteX6" fmla="*/ 54 w 10000"/>
                        <a:gd name="connsiteY6" fmla="*/ 159 h 10460"/>
                        <a:gd name="connsiteX0" fmla="*/ 54 w 10000"/>
                        <a:gd name="connsiteY0" fmla="*/ 159 h 10440"/>
                        <a:gd name="connsiteX1" fmla="*/ 10000 w 10000"/>
                        <a:gd name="connsiteY1" fmla="*/ 0 h 10440"/>
                        <a:gd name="connsiteX2" fmla="*/ 9747 w 10000"/>
                        <a:gd name="connsiteY2" fmla="*/ 9405 h 10440"/>
                        <a:gd name="connsiteX3" fmla="*/ 6836 w 10000"/>
                        <a:gd name="connsiteY3" fmla="*/ 9936 h 10440"/>
                        <a:gd name="connsiteX4" fmla="*/ 1962 w 10000"/>
                        <a:gd name="connsiteY4" fmla="*/ 10002 h 10440"/>
                        <a:gd name="connsiteX5" fmla="*/ 506 w 10000"/>
                        <a:gd name="connsiteY5" fmla="*/ 9936 h 10440"/>
                        <a:gd name="connsiteX6" fmla="*/ 54 w 10000"/>
                        <a:gd name="connsiteY6" fmla="*/ 9603 h 10440"/>
                        <a:gd name="connsiteX7" fmla="*/ 54 w 10000"/>
                        <a:gd name="connsiteY7" fmla="*/ 159 h 10440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10000" h="10440">
                          <a:moveTo>
                            <a:pt x="54" y="159"/>
                          </a:moveTo>
                          <a:lnTo>
                            <a:pt x="10000" y="0"/>
                          </a:lnTo>
                          <a:cubicBezTo>
                            <a:pt x="9831" y="3224"/>
                            <a:pt x="9916" y="6181"/>
                            <a:pt x="9747" y="9405"/>
                          </a:cubicBezTo>
                          <a:cubicBezTo>
                            <a:pt x="9220" y="10928"/>
                            <a:pt x="8409" y="9947"/>
                            <a:pt x="6836" y="9936"/>
                          </a:cubicBezTo>
                          <a:cubicBezTo>
                            <a:pt x="5560" y="10091"/>
                            <a:pt x="3092" y="10058"/>
                            <a:pt x="1962" y="10002"/>
                          </a:cubicBezTo>
                          <a:cubicBezTo>
                            <a:pt x="897" y="10079"/>
                            <a:pt x="824" y="10003"/>
                            <a:pt x="506" y="9936"/>
                          </a:cubicBezTo>
                          <a:cubicBezTo>
                            <a:pt x="188" y="9869"/>
                            <a:pt x="119" y="11310"/>
                            <a:pt x="54" y="9603"/>
                          </a:cubicBezTo>
                          <a:cubicBezTo>
                            <a:pt x="-134" y="6252"/>
                            <a:pt x="242" y="3510"/>
                            <a:pt x="54" y="159"/>
                          </a:cubicBezTo>
                          <a:close/>
                        </a:path>
                      </a:pathLst>
                    </a:custGeom>
                  </xdr:spPr>
                  <xdr:style>
                    <a:lnRef idx="1">
                      <a:schemeClr val="accent1"/>
                    </a:lnRef>
                    <a:fillRef idx="2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cxnSp macro="">
                  <xdr:nvCxnSpPr>
                    <xdr:cNvPr id="62" name="Straight Connector 61"/>
                    <xdr:cNvCxnSpPr/>
                  </xdr:nvCxnSpPr>
                  <xdr:spPr>
                    <a:xfrm>
                      <a:off x="6705600" y="1314450"/>
                      <a:ext cx="731520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7" name="Straight Connector 76"/>
                    <xdr:cNvCxnSpPr/>
                  </xdr:nvCxnSpPr>
                  <xdr:spPr>
                    <a:xfrm rot="5400000">
                      <a:off x="6238875" y="857250"/>
                      <a:ext cx="914400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6" name="Straight Connector 75"/>
                    <xdr:cNvCxnSpPr/>
                  </xdr:nvCxnSpPr>
                  <xdr:spPr>
                    <a:xfrm rot="5400000">
                      <a:off x="6977063" y="871537"/>
                      <a:ext cx="914400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grpSp>
                <xdr:nvGrpSpPr>
                  <xdr:cNvPr id="2" name="Group 1"/>
                  <xdr:cNvGrpSpPr/>
                </xdr:nvGrpSpPr>
                <xdr:grpSpPr>
                  <a:xfrm>
                    <a:off x="9505950" y="395287"/>
                    <a:ext cx="1226600" cy="640081"/>
                    <a:chOff x="9505950" y="395287"/>
                    <a:chExt cx="1226600" cy="640081"/>
                  </a:xfrm>
                </xdr:grpSpPr>
                <xdr:cxnSp macro="">
                  <xdr:nvCxnSpPr>
                    <xdr:cNvPr id="60" name="Straight Connector 59"/>
                    <xdr:cNvCxnSpPr/>
                  </xdr:nvCxnSpPr>
                  <xdr:spPr>
                    <a:xfrm>
                      <a:off x="9510713" y="1023938"/>
                      <a:ext cx="1200150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78" name="Straight Connector 77"/>
                    <xdr:cNvCxnSpPr/>
                  </xdr:nvCxnSpPr>
                  <xdr:spPr>
                    <a:xfrm rot="5400000">
                      <a:off x="9185910" y="715328"/>
                      <a:ext cx="640080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99" name="Flowchart: Manual Input 9"/>
                    <xdr:cNvSpPr/>
                  </xdr:nvSpPr>
                  <xdr:spPr>
                    <a:xfrm rot="16200000">
                      <a:off x="9943132" y="223950"/>
                      <a:ext cx="360907" cy="1217929"/>
                    </a:xfrm>
                    <a:custGeom>
                      <a:avLst/>
                      <a:gdLst>
                        <a:gd name="connsiteX0" fmla="*/ 0 w 10000"/>
                        <a:gd name="connsiteY0" fmla="*/ 2000 h 10000"/>
                        <a:gd name="connsiteX1" fmla="*/ 10000 w 10000"/>
                        <a:gd name="connsiteY1" fmla="*/ 0 h 10000"/>
                        <a:gd name="connsiteX2" fmla="*/ 10000 w 10000"/>
                        <a:gd name="connsiteY2" fmla="*/ 10000 h 10000"/>
                        <a:gd name="connsiteX3" fmla="*/ 0 w 10000"/>
                        <a:gd name="connsiteY3" fmla="*/ 10000 h 10000"/>
                        <a:gd name="connsiteX4" fmla="*/ 0 w 10000"/>
                        <a:gd name="connsiteY4" fmla="*/ 2000 h 10000"/>
                        <a:gd name="connsiteX0" fmla="*/ 0 w 10000"/>
                        <a:gd name="connsiteY0" fmla="*/ 2000 h 10000"/>
                        <a:gd name="connsiteX1" fmla="*/ 10000 w 10000"/>
                        <a:gd name="connsiteY1" fmla="*/ 0 h 10000"/>
                        <a:gd name="connsiteX2" fmla="*/ 10000 w 10000"/>
                        <a:gd name="connsiteY2" fmla="*/ 10000 h 10000"/>
                        <a:gd name="connsiteX3" fmla="*/ 3024 w 10000"/>
                        <a:gd name="connsiteY3" fmla="*/ 7706 h 10000"/>
                        <a:gd name="connsiteX4" fmla="*/ 0 w 10000"/>
                        <a:gd name="connsiteY4" fmla="*/ 2000 h 10000"/>
                        <a:gd name="connsiteX0" fmla="*/ 0 w 10000"/>
                        <a:gd name="connsiteY0" fmla="*/ 2000 h 10000"/>
                        <a:gd name="connsiteX1" fmla="*/ 10000 w 10000"/>
                        <a:gd name="connsiteY1" fmla="*/ 0 h 10000"/>
                        <a:gd name="connsiteX2" fmla="*/ 10000 w 10000"/>
                        <a:gd name="connsiteY2" fmla="*/ 10000 h 10000"/>
                        <a:gd name="connsiteX3" fmla="*/ 683 w 10000"/>
                        <a:gd name="connsiteY3" fmla="*/ 7706 h 10000"/>
                        <a:gd name="connsiteX4" fmla="*/ 0 w 10000"/>
                        <a:gd name="connsiteY4" fmla="*/ 2000 h 10000"/>
                        <a:gd name="connsiteX0" fmla="*/ 1773 w 9334"/>
                        <a:gd name="connsiteY0" fmla="*/ 2736 h 10000"/>
                        <a:gd name="connsiteX1" fmla="*/ 9334 w 9334"/>
                        <a:gd name="connsiteY1" fmla="*/ 0 h 10000"/>
                        <a:gd name="connsiteX2" fmla="*/ 9334 w 9334"/>
                        <a:gd name="connsiteY2" fmla="*/ 10000 h 10000"/>
                        <a:gd name="connsiteX3" fmla="*/ 17 w 9334"/>
                        <a:gd name="connsiteY3" fmla="*/ 7706 h 10000"/>
                        <a:gd name="connsiteX4" fmla="*/ 1773 w 9334"/>
                        <a:gd name="connsiteY4" fmla="*/ 2736 h 10000"/>
                        <a:gd name="connsiteX0" fmla="*/ 71 w 10052"/>
                        <a:gd name="connsiteY0" fmla="*/ 2346 h 10000"/>
                        <a:gd name="connsiteX1" fmla="*/ 10052 w 10052"/>
                        <a:gd name="connsiteY1" fmla="*/ 0 h 10000"/>
                        <a:gd name="connsiteX2" fmla="*/ 10052 w 10052"/>
                        <a:gd name="connsiteY2" fmla="*/ 10000 h 10000"/>
                        <a:gd name="connsiteX3" fmla="*/ 70 w 10052"/>
                        <a:gd name="connsiteY3" fmla="*/ 7706 h 10000"/>
                        <a:gd name="connsiteX4" fmla="*/ 71 w 10052"/>
                        <a:gd name="connsiteY4" fmla="*/ 2346 h 10000"/>
                        <a:gd name="connsiteX0" fmla="*/ 71 w 12359"/>
                        <a:gd name="connsiteY0" fmla="*/ 2346 h 7931"/>
                        <a:gd name="connsiteX1" fmla="*/ 10052 w 12359"/>
                        <a:gd name="connsiteY1" fmla="*/ 0 h 7931"/>
                        <a:gd name="connsiteX2" fmla="*/ 12359 w 12359"/>
                        <a:gd name="connsiteY2" fmla="*/ 7744 h 7931"/>
                        <a:gd name="connsiteX3" fmla="*/ 70 w 12359"/>
                        <a:gd name="connsiteY3" fmla="*/ 7706 h 7931"/>
                        <a:gd name="connsiteX4" fmla="*/ 71 w 12359"/>
                        <a:gd name="connsiteY4" fmla="*/ 2346 h 7931"/>
                        <a:gd name="connsiteX0" fmla="*/ 57 w 10533"/>
                        <a:gd name="connsiteY0" fmla="*/ 114 h 7156"/>
                        <a:gd name="connsiteX1" fmla="*/ 10533 w 10533"/>
                        <a:gd name="connsiteY1" fmla="*/ 0 h 7156"/>
                        <a:gd name="connsiteX2" fmla="*/ 10000 w 10533"/>
                        <a:gd name="connsiteY2" fmla="*/ 6920 h 7156"/>
                        <a:gd name="connsiteX3" fmla="*/ 57 w 10533"/>
                        <a:gd name="connsiteY3" fmla="*/ 6872 h 7156"/>
                        <a:gd name="connsiteX4" fmla="*/ 57 w 10533"/>
                        <a:gd name="connsiteY4" fmla="*/ 114 h 7156"/>
                        <a:gd name="connsiteX0" fmla="*/ 54 w 10000"/>
                        <a:gd name="connsiteY0" fmla="*/ 159 h 10234"/>
                        <a:gd name="connsiteX1" fmla="*/ 10000 w 10000"/>
                        <a:gd name="connsiteY1" fmla="*/ 0 h 10234"/>
                        <a:gd name="connsiteX2" fmla="*/ 9494 w 10000"/>
                        <a:gd name="connsiteY2" fmla="*/ 9670 h 10234"/>
                        <a:gd name="connsiteX3" fmla="*/ 6836 w 10000"/>
                        <a:gd name="connsiteY3" fmla="*/ 9141 h 10234"/>
                        <a:gd name="connsiteX4" fmla="*/ 54 w 10000"/>
                        <a:gd name="connsiteY4" fmla="*/ 9603 h 10234"/>
                        <a:gd name="connsiteX5" fmla="*/ 54 w 10000"/>
                        <a:gd name="connsiteY5" fmla="*/ 159 h 10234"/>
                        <a:gd name="connsiteX0" fmla="*/ 54 w 10000"/>
                        <a:gd name="connsiteY0" fmla="*/ 159 h 10426"/>
                        <a:gd name="connsiteX1" fmla="*/ 10000 w 10000"/>
                        <a:gd name="connsiteY1" fmla="*/ 0 h 10426"/>
                        <a:gd name="connsiteX2" fmla="*/ 9494 w 10000"/>
                        <a:gd name="connsiteY2" fmla="*/ 9670 h 10426"/>
                        <a:gd name="connsiteX3" fmla="*/ 6836 w 10000"/>
                        <a:gd name="connsiteY3" fmla="*/ 9936 h 10426"/>
                        <a:gd name="connsiteX4" fmla="*/ 54 w 10000"/>
                        <a:gd name="connsiteY4" fmla="*/ 9603 h 10426"/>
                        <a:gd name="connsiteX5" fmla="*/ 54 w 10000"/>
                        <a:gd name="connsiteY5" fmla="*/ 159 h 10426"/>
                        <a:gd name="connsiteX0" fmla="*/ 54 w 10164"/>
                        <a:gd name="connsiteY0" fmla="*/ 159 h 10426"/>
                        <a:gd name="connsiteX1" fmla="*/ 10000 w 10164"/>
                        <a:gd name="connsiteY1" fmla="*/ 0 h 10426"/>
                        <a:gd name="connsiteX2" fmla="*/ 10127 w 10164"/>
                        <a:gd name="connsiteY2" fmla="*/ 9670 h 10426"/>
                        <a:gd name="connsiteX3" fmla="*/ 6836 w 10164"/>
                        <a:gd name="connsiteY3" fmla="*/ 9936 h 10426"/>
                        <a:gd name="connsiteX4" fmla="*/ 54 w 10164"/>
                        <a:gd name="connsiteY4" fmla="*/ 9603 h 10426"/>
                        <a:gd name="connsiteX5" fmla="*/ 54 w 10164"/>
                        <a:gd name="connsiteY5" fmla="*/ 159 h 10426"/>
                        <a:gd name="connsiteX0" fmla="*/ 54 w 10000"/>
                        <a:gd name="connsiteY0" fmla="*/ 159 h 10364"/>
                        <a:gd name="connsiteX1" fmla="*/ 10000 w 10000"/>
                        <a:gd name="connsiteY1" fmla="*/ 0 h 10364"/>
                        <a:gd name="connsiteX2" fmla="*/ 9747 w 10000"/>
                        <a:gd name="connsiteY2" fmla="*/ 9405 h 10364"/>
                        <a:gd name="connsiteX3" fmla="*/ 6836 w 10000"/>
                        <a:gd name="connsiteY3" fmla="*/ 9936 h 10364"/>
                        <a:gd name="connsiteX4" fmla="*/ 54 w 10000"/>
                        <a:gd name="connsiteY4" fmla="*/ 9603 h 10364"/>
                        <a:gd name="connsiteX5" fmla="*/ 54 w 10000"/>
                        <a:gd name="connsiteY5" fmla="*/ 159 h 10364"/>
                        <a:gd name="connsiteX0" fmla="*/ 154 w 9991"/>
                        <a:gd name="connsiteY0" fmla="*/ 0 h 10413"/>
                        <a:gd name="connsiteX1" fmla="*/ 9991 w 9991"/>
                        <a:gd name="connsiteY1" fmla="*/ 49 h 10413"/>
                        <a:gd name="connsiteX2" fmla="*/ 9738 w 9991"/>
                        <a:gd name="connsiteY2" fmla="*/ 9454 h 10413"/>
                        <a:gd name="connsiteX3" fmla="*/ 6827 w 9991"/>
                        <a:gd name="connsiteY3" fmla="*/ 9985 h 10413"/>
                        <a:gd name="connsiteX4" fmla="*/ 45 w 9991"/>
                        <a:gd name="connsiteY4" fmla="*/ 9652 h 10413"/>
                        <a:gd name="connsiteX5" fmla="*/ 154 w 9991"/>
                        <a:gd name="connsiteY5" fmla="*/ 0 h 10413"/>
                        <a:gd name="connsiteX0" fmla="*/ 154 w 10000"/>
                        <a:gd name="connsiteY0" fmla="*/ 0 h 10115"/>
                        <a:gd name="connsiteX1" fmla="*/ 10000 w 10000"/>
                        <a:gd name="connsiteY1" fmla="*/ 47 h 10115"/>
                        <a:gd name="connsiteX2" fmla="*/ 9747 w 10000"/>
                        <a:gd name="connsiteY2" fmla="*/ 9079 h 10115"/>
                        <a:gd name="connsiteX3" fmla="*/ 9782 w 10000"/>
                        <a:gd name="connsiteY3" fmla="*/ 10000 h 10115"/>
                        <a:gd name="connsiteX4" fmla="*/ 6833 w 10000"/>
                        <a:gd name="connsiteY4" fmla="*/ 9589 h 10115"/>
                        <a:gd name="connsiteX5" fmla="*/ 45 w 10000"/>
                        <a:gd name="connsiteY5" fmla="*/ 9269 h 10115"/>
                        <a:gd name="connsiteX6" fmla="*/ 154 w 10000"/>
                        <a:gd name="connsiteY6" fmla="*/ 0 h 10115"/>
                        <a:gd name="connsiteX0" fmla="*/ 154 w 10000"/>
                        <a:gd name="connsiteY0" fmla="*/ 0 h 10119"/>
                        <a:gd name="connsiteX1" fmla="*/ 10000 w 10000"/>
                        <a:gd name="connsiteY1" fmla="*/ 47 h 10119"/>
                        <a:gd name="connsiteX2" fmla="*/ 9747 w 10000"/>
                        <a:gd name="connsiteY2" fmla="*/ 9079 h 10119"/>
                        <a:gd name="connsiteX3" fmla="*/ 9782 w 10000"/>
                        <a:gd name="connsiteY3" fmla="*/ 10000 h 10119"/>
                        <a:gd name="connsiteX4" fmla="*/ 6180 w 10000"/>
                        <a:gd name="connsiteY4" fmla="*/ 9949 h 10119"/>
                        <a:gd name="connsiteX5" fmla="*/ 45 w 10000"/>
                        <a:gd name="connsiteY5" fmla="*/ 9269 h 10119"/>
                        <a:gd name="connsiteX6" fmla="*/ 154 w 10000"/>
                        <a:gd name="connsiteY6" fmla="*/ 0 h 10119"/>
                        <a:gd name="connsiteX0" fmla="*/ 248 w 10094"/>
                        <a:gd name="connsiteY0" fmla="*/ 0 h 10222"/>
                        <a:gd name="connsiteX1" fmla="*/ 10094 w 10094"/>
                        <a:gd name="connsiteY1" fmla="*/ 47 h 10222"/>
                        <a:gd name="connsiteX2" fmla="*/ 9841 w 10094"/>
                        <a:gd name="connsiteY2" fmla="*/ 9079 h 10222"/>
                        <a:gd name="connsiteX3" fmla="*/ 9876 w 10094"/>
                        <a:gd name="connsiteY3" fmla="*/ 10000 h 10222"/>
                        <a:gd name="connsiteX4" fmla="*/ 6274 w 10094"/>
                        <a:gd name="connsiteY4" fmla="*/ 9949 h 10222"/>
                        <a:gd name="connsiteX5" fmla="*/ 520 w 10094"/>
                        <a:gd name="connsiteY5" fmla="*/ 10000 h 10222"/>
                        <a:gd name="connsiteX6" fmla="*/ 139 w 10094"/>
                        <a:gd name="connsiteY6" fmla="*/ 9269 h 10222"/>
                        <a:gd name="connsiteX7" fmla="*/ 248 w 10094"/>
                        <a:gd name="connsiteY7" fmla="*/ 0 h 10222"/>
                      </a:gdLst>
                      <a:ahLst/>
                      <a:cxnLst>
                        <a:cxn ang="0">
                          <a:pos x="connsiteX0" y="connsiteY0"/>
                        </a:cxn>
                        <a:cxn ang="0">
                          <a:pos x="connsiteX1" y="connsiteY1"/>
                        </a:cxn>
                        <a:cxn ang="0">
                          <a:pos x="connsiteX2" y="connsiteY2"/>
                        </a:cxn>
                        <a:cxn ang="0">
                          <a:pos x="connsiteX3" y="connsiteY3"/>
                        </a:cxn>
                        <a:cxn ang="0">
                          <a:pos x="connsiteX4" y="connsiteY4"/>
                        </a:cxn>
                        <a:cxn ang="0">
                          <a:pos x="connsiteX5" y="connsiteY5"/>
                        </a:cxn>
                        <a:cxn ang="0">
                          <a:pos x="connsiteX6" y="connsiteY6"/>
                        </a:cxn>
                        <a:cxn ang="0">
                          <a:pos x="connsiteX7" y="connsiteY7"/>
                        </a:cxn>
                      </a:cxnLst>
                      <a:rect l="l" t="t" r="r" b="b"/>
                      <a:pathLst>
                        <a:path w="10094" h="10222">
                          <a:moveTo>
                            <a:pt x="248" y="0"/>
                          </a:moveTo>
                          <a:lnTo>
                            <a:pt x="10094" y="47"/>
                          </a:lnTo>
                          <a:cubicBezTo>
                            <a:pt x="9925" y="3143"/>
                            <a:pt x="10010" y="5983"/>
                            <a:pt x="9841" y="9079"/>
                          </a:cubicBezTo>
                          <a:cubicBezTo>
                            <a:pt x="9714" y="10698"/>
                            <a:pt x="10362" y="9915"/>
                            <a:pt x="9876" y="10000"/>
                          </a:cubicBezTo>
                          <a:cubicBezTo>
                            <a:pt x="9390" y="10085"/>
                            <a:pt x="7688" y="9949"/>
                            <a:pt x="6274" y="9949"/>
                          </a:cubicBezTo>
                          <a:cubicBezTo>
                            <a:pt x="4860" y="9949"/>
                            <a:pt x="1542" y="10113"/>
                            <a:pt x="520" y="10000"/>
                          </a:cubicBezTo>
                          <a:cubicBezTo>
                            <a:pt x="-502" y="9887"/>
                            <a:pt x="329" y="10936"/>
                            <a:pt x="139" y="9269"/>
                          </a:cubicBezTo>
                          <a:cubicBezTo>
                            <a:pt x="-49" y="6051"/>
                            <a:pt x="436" y="3218"/>
                            <a:pt x="248" y="0"/>
                          </a:cubicBezTo>
                          <a:close/>
                        </a:path>
                      </a:pathLst>
                    </a:custGeom>
                  </xdr:spPr>
                  <xdr:style>
                    <a:lnRef idx="1">
                      <a:schemeClr val="accent1"/>
                    </a:lnRef>
                    <a:fillRef idx="2">
                      <a:schemeClr val="accent1"/>
                    </a:fillRef>
                    <a:effectRef idx="1">
                      <a:schemeClr val="accent1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algn="l"/>
                      <a:endParaRPr lang="en-US" sz="1100"/>
                    </a:p>
                  </xdr:txBody>
                </xdr:sp>
                <xdr:cxnSp macro="">
                  <xdr:nvCxnSpPr>
                    <xdr:cNvPr id="79" name="Straight Connector 78"/>
                    <xdr:cNvCxnSpPr/>
                  </xdr:nvCxnSpPr>
                  <xdr:spPr>
                    <a:xfrm rot="5400000">
                      <a:off x="10400347" y="715327"/>
                      <a:ext cx="640080" cy="0"/>
                    </a:xfrm>
                    <a:prstGeom prst="line">
                      <a:avLst/>
                    </a:prstGeom>
                  </xdr:spPr>
                  <xdr:style>
                    <a:lnRef idx="2">
                      <a:schemeClr val="dk1"/>
                    </a:lnRef>
                    <a:fillRef idx="0">
                      <a:schemeClr val="dk1"/>
                    </a:fillRef>
                    <a:effectRef idx="1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  <xdr:grpSp>
              <xdr:nvGrpSpPr>
                <xdr:cNvPr id="6" name="Group 5"/>
                <xdr:cNvGrpSpPr/>
              </xdr:nvGrpSpPr>
              <xdr:grpSpPr>
                <a:xfrm>
                  <a:off x="5962650" y="400050"/>
                  <a:ext cx="731520" cy="135890"/>
                  <a:chOff x="5962650" y="400050"/>
                  <a:chExt cx="731520" cy="135890"/>
                </a:xfrm>
              </xdr:grpSpPr>
              <xdr:grpSp>
                <xdr:nvGrpSpPr>
                  <xdr:cNvPr id="5" name="Group 4"/>
                  <xdr:cNvGrpSpPr/>
                </xdr:nvGrpSpPr>
                <xdr:grpSpPr>
                  <a:xfrm>
                    <a:off x="6057900" y="419100"/>
                    <a:ext cx="548640" cy="116840"/>
                    <a:chOff x="5486400" y="762000"/>
                    <a:chExt cx="548640" cy="116840"/>
                  </a:xfrm>
                </xdr:grpSpPr>
                <xdr:cxnSp macro="">
                  <xdr:nvCxnSpPr>
                    <xdr:cNvPr id="108" name="Straight Connector 107"/>
                    <xdr:cNvCxnSpPr/>
                  </xdr:nvCxnSpPr>
                  <xdr:spPr>
                    <a:xfrm flipH="1">
                      <a:off x="5486400" y="762000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09" name="Straight Connector 108"/>
                    <xdr:cNvCxnSpPr/>
                  </xdr:nvCxnSpPr>
                  <xdr:spPr>
                    <a:xfrm>
                      <a:off x="5633720" y="762000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0" name="Straight Connector 109"/>
                    <xdr:cNvCxnSpPr/>
                  </xdr:nvCxnSpPr>
                  <xdr:spPr>
                    <a:xfrm>
                      <a:off x="5725795" y="762000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1" name="Straight Connector 110"/>
                    <xdr:cNvCxnSpPr/>
                  </xdr:nvCxnSpPr>
                  <xdr:spPr>
                    <a:xfrm>
                      <a:off x="5817870" y="762000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2" name="Straight Connector 111"/>
                    <xdr:cNvCxnSpPr/>
                  </xdr:nvCxnSpPr>
                  <xdr:spPr>
                    <a:xfrm flipH="1">
                      <a:off x="5578475" y="762000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3" name="Straight Connector 112"/>
                    <xdr:cNvCxnSpPr/>
                  </xdr:nvCxnSpPr>
                  <xdr:spPr>
                    <a:xfrm flipH="1">
                      <a:off x="5670550" y="762000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107" name="Straight Connector 106"/>
                  <xdr:cNvCxnSpPr/>
                </xdr:nvCxnSpPr>
                <xdr:spPr>
                  <a:xfrm>
                    <a:off x="5962650" y="400050"/>
                    <a:ext cx="731520" cy="0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grpSp>
              <xdr:nvGrpSpPr>
                <xdr:cNvPr id="114" name="Group 113"/>
                <xdr:cNvGrpSpPr/>
              </xdr:nvGrpSpPr>
              <xdr:grpSpPr>
                <a:xfrm>
                  <a:off x="8767762" y="404812"/>
                  <a:ext cx="731520" cy="135890"/>
                  <a:chOff x="6577012" y="109537"/>
                  <a:chExt cx="731520" cy="135890"/>
                </a:xfrm>
              </xdr:grpSpPr>
              <xdr:cxnSp macro="">
                <xdr:nvCxnSpPr>
                  <xdr:cNvPr id="115" name="Straight Connector 114"/>
                  <xdr:cNvCxnSpPr/>
                </xdr:nvCxnSpPr>
                <xdr:spPr>
                  <a:xfrm>
                    <a:off x="6577012" y="109537"/>
                    <a:ext cx="731520" cy="0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16" name="Group 115"/>
                  <xdr:cNvGrpSpPr/>
                </xdr:nvGrpSpPr>
                <xdr:grpSpPr>
                  <a:xfrm>
                    <a:off x="6672262" y="128587"/>
                    <a:ext cx="548640" cy="116840"/>
                    <a:chOff x="6100762" y="471487"/>
                    <a:chExt cx="548640" cy="116840"/>
                  </a:xfrm>
                </xdr:grpSpPr>
                <xdr:cxnSp macro="">
                  <xdr:nvCxnSpPr>
                    <xdr:cNvPr id="117" name="Straight Connector 116"/>
                    <xdr:cNvCxnSpPr/>
                  </xdr:nvCxnSpPr>
                  <xdr:spPr>
                    <a:xfrm flipH="1">
                      <a:off x="6100762" y="471487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8" name="Straight Connector 117"/>
                    <xdr:cNvCxnSpPr/>
                  </xdr:nvCxnSpPr>
                  <xdr:spPr>
                    <a:xfrm>
                      <a:off x="6248082" y="471487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19" name="Straight Connector 118"/>
                    <xdr:cNvCxnSpPr/>
                  </xdr:nvCxnSpPr>
                  <xdr:spPr>
                    <a:xfrm>
                      <a:off x="6340157" y="471487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0" name="Straight Connector 119"/>
                    <xdr:cNvCxnSpPr/>
                  </xdr:nvCxnSpPr>
                  <xdr:spPr>
                    <a:xfrm>
                      <a:off x="6432232" y="471487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1" name="Straight Connector 120"/>
                    <xdr:cNvCxnSpPr/>
                  </xdr:nvCxnSpPr>
                  <xdr:spPr>
                    <a:xfrm flipH="1">
                      <a:off x="6192837" y="471487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2" name="Straight Connector 121"/>
                    <xdr:cNvCxnSpPr/>
                  </xdr:nvCxnSpPr>
                  <xdr:spPr>
                    <a:xfrm flipH="1">
                      <a:off x="6284912" y="471487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  <xdr:grpSp>
              <xdr:nvGrpSpPr>
                <xdr:cNvPr id="123" name="Group 122"/>
                <xdr:cNvGrpSpPr/>
              </xdr:nvGrpSpPr>
              <xdr:grpSpPr>
                <a:xfrm>
                  <a:off x="10715625" y="409576"/>
                  <a:ext cx="731520" cy="131126"/>
                  <a:chOff x="6572250" y="114301"/>
                  <a:chExt cx="731520" cy="131126"/>
                </a:xfrm>
              </xdr:grpSpPr>
              <xdr:cxnSp macro="">
                <xdr:nvCxnSpPr>
                  <xdr:cNvPr id="124" name="Straight Connector 123"/>
                  <xdr:cNvCxnSpPr/>
                </xdr:nvCxnSpPr>
                <xdr:spPr>
                  <a:xfrm>
                    <a:off x="6572250" y="114301"/>
                    <a:ext cx="731520" cy="0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25" name="Group 124"/>
                  <xdr:cNvGrpSpPr/>
                </xdr:nvGrpSpPr>
                <xdr:grpSpPr>
                  <a:xfrm>
                    <a:off x="6672262" y="128587"/>
                    <a:ext cx="548640" cy="116840"/>
                    <a:chOff x="6100762" y="471487"/>
                    <a:chExt cx="548640" cy="116840"/>
                  </a:xfrm>
                </xdr:grpSpPr>
                <xdr:cxnSp macro="">
                  <xdr:nvCxnSpPr>
                    <xdr:cNvPr id="126" name="Straight Connector 125"/>
                    <xdr:cNvCxnSpPr/>
                  </xdr:nvCxnSpPr>
                  <xdr:spPr>
                    <a:xfrm flipH="1">
                      <a:off x="6100762" y="471487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7" name="Straight Connector 126"/>
                    <xdr:cNvCxnSpPr/>
                  </xdr:nvCxnSpPr>
                  <xdr:spPr>
                    <a:xfrm>
                      <a:off x="6248082" y="471487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8" name="Straight Connector 127"/>
                    <xdr:cNvCxnSpPr/>
                  </xdr:nvCxnSpPr>
                  <xdr:spPr>
                    <a:xfrm>
                      <a:off x="6340157" y="471487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29" name="Straight Connector 128"/>
                    <xdr:cNvCxnSpPr/>
                  </xdr:nvCxnSpPr>
                  <xdr:spPr>
                    <a:xfrm>
                      <a:off x="6432232" y="471487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30" name="Straight Connector 129"/>
                    <xdr:cNvCxnSpPr/>
                  </xdr:nvCxnSpPr>
                  <xdr:spPr>
                    <a:xfrm flipH="1">
                      <a:off x="6192837" y="471487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31" name="Straight Connector 130"/>
                    <xdr:cNvCxnSpPr/>
                  </xdr:nvCxnSpPr>
                  <xdr:spPr>
                    <a:xfrm flipH="1">
                      <a:off x="6284912" y="471487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  <xdr:grpSp>
              <xdr:nvGrpSpPr>
                <xdr:cNvPr id="132" name="Group 131"/>
                <xdr:cNvGrpSpPr/>
              </xdr:nvGrpSpPr>
              <xdr:grpSpPr>
                <a:xfrm>
                  <a:off x="7424738" y="409576"/>
                  <a:ext cx="731520" cy="126364"/>
                  <a:chOff x="5967413" y="409576"/>
                  <a:chExt cx="731520" cy="126364"/>
                </a:xfrm>
              </xdr:grpSpPr>
              <xdr:cxnSp macro="">
                <xdr:nvCxnSpPr>
                  <xdr:cNvPr id="133" name="Straight Connector 132"/>
                  <xdr:cNvCxnSpPr/>
                </xdr:nvCxnSpPr>
                <xdr:spPr>
                  <a:xfrm>
                    <a:off x="5967413" y="409576"/>
                    <a:ext cx="731520" cy="0"/>
                  </a:xfrm>
                  <a:prstGeom prst="line">
                    <a:avLst/>
                  </a:prstGeom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134" name="Group 133"/>
                  <xdr:cNvGrpSpPr/>
                </xdr:nvGrpSpPr>
                <xdr:grpSpPr>
                  <a:xfrm>
                    <a:off x="6057900" y="419100"/>
                    <a:ext cx="548640" cy="116840"/>
                    <a:chOff x="5486400" y="762000"/>
                    <a:chExt cx="548640" cy="116840"/>
                  </a:xfrm>
                </xdr:grpSpPr>
                <xdr:cxnSp macro="">
                  <xdr:nvCxnSpPr>
                    <xdr:cNvPr id="135" name="Straight Connector 134"/>
                    <xdr:cNvCxnSpPr/>
                  </xdr:nvCxnSpPr>
                  <xdr:spPr>
                    <a:xfrm flipH="1">
                      <a:off x="5486400" y="762000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36" name="Straight Connector 135"/>
                    <xdr:cNvCxnSpPr/>
                  </xdr:nvCxnSpPr>
                  <xdr:spPr>
                    <a:xfrm>
                      <a:off x="5633720" y="762000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37" name="Straight Connector 136"/>
                    <xdr:cNvCxnSpPr/>
                  </xdr:nvCxnSpPr>
                  <xdr:spPr>
                    <a:xfrm>
                      <a:off x="5725795" y="762000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38" name="Straight Connector 137"/>
                    <xdr:cNvCxnSpPr/>
                  </xdr:nvCxnSpPr>
                  <xdr:spPr>
                    <a:xfrm>
                      <a:off x="5817870" y="762000"/>
                      <a:ext cx="21717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39" name="Straight Connector 138"/>
                    <xdr:cNvCxnSpPr/>
                  </xdr:nvCxnSpPr>
                  <xdr:spPr>
                    <a:xfrm flipH="1">
                      <a:off x="5578475" y="762000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140" name="Straight Connector 139"/>
                    <xdr:cNvCxnSpPr/>
                  </xdr:nvCxnSpPr>
                  <xdr:spPr>
                    <a:xfrm flipH="1">
                      <a:off x="5670550" y="762000"/>
                      <a:ext cx="147320" cy="116840"/>
                    </a:xfrm>
                    <a:prstGeom prst="line">
                      <a:avLst/>
                    </a:prstGeom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  <xdr:grpSp>
            <xdr:nvGrpSpPr>
              <xdr:cNvPr id="8" name="Group 7"/>
              <xdr:cNvGrpSpPr/>
            </xdr:nvGrpSpPr>
            <xdr:grpSpPr>
              <a:xfrm>
                <a:off x="10758487" y="652463"/>
                <a:ext cx="283845" cy="382905"/>
                <a:chOff x="10758487" y="652463"/>
                <a:chExt cx="283845" cy="382905"/>
              </a:xfrm>
            </xdr:grpSpPr>
            <xdr:cxnSp macro="">
              <xdr:nvCxnSpPr>
                <xdr:cNvPr id="141" name="Straight Connector 140"/>
                <xdr:cNvCxnSpPr/>
              </xdr:nvCxnSpPr>
              <xdr:spPr>
                <a:xfrm rot="5400000">
                  <a:off x="10657522" y="835342"/>
                  <a:ext cx="365760" cy="1"/>
                </a:xfrm>
                <a:prstGeom prst="line">
                  <a:avLst/>
                </a:prstGeom>
                <a:ln>
                  <a:headEnd type="arrow" w="med" len="med"/>
                  <a:tailEnd type="arrow" w="med" len="med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2" name="Straight Connector 141"/>
                <xdr:cNvCxnSpPr/>
              </xdr:nvCxnSpPr>
              <xdr:spPr>
                <a:xfrm rot="5400000" flipH="1">
                  <a:off x="10895647" y="526733"/>
                  <a:ext cx="0" cy="27432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3" name="Straight Connector 142"/>
                <xdr:cNvCxnSpPr/>
              </xdr:nvCxnSpPr>
              <xdr:spPr>
                <a:xfrm rot="5400000" flipH="1">
                  <a:off x="10905172" y="898208"/>
                  <a:ext cx="0" cy="27432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44" name="Straight Connector 143"/>
              <xdr:cNvCxnSpPr/>
            </xdr:nvCxnSpPr>
            <xdr:spPr>
              <a:xfrm rot="10800000">
                <a:off x="9489757" y="1241111"/>
                <a:ext cx="1234440" cy="1"/>
              </a:xfrm>
              <a:prstGeom prst="line">
                <a:avLst/>
              </a:prstGeom>
              <a:ln>
                <a:headEnd type="arrow" w="med" len="med"/>
                <a:tailEnd type="arrow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45" name="Group 144"/>
              <xdr:cNvGrpSpPr/>
            </xdr:nvGrpSpPr>
            <xdr:grpSpPr>
              <a:xfrm>
                <a:off x="7458075" y="561975"/>
                <a:ext cx="283845" cy="773431"/>
                <a:chOff x="10144125" y="942976"/>
                <a:chExt cx="283845" cy="382905"/>
              </a:xfrm>
            </xdr:grpSpPr>
            <xdr:cxnSp macro="">
              <xdr:nvCxnSpPr>
                <xdr:cNvPr id="146" name="Straight Connector 145"/>
                <xdr:cNvCxnSpPr/>
              </xdr:nvCxnSpPr>
              <xdr:spPr>
                <a:xfrm rot="5400000">
                  <a:off x="10043160" y="1125855"/>
                  <a:ext cx="365760" cy="1"/>
                </a:xfrm>
                <a:prstGeom prst="line">
                  <a:avLst/>
                </a:prstGeom>
                <a:ln>
                  <a:headEnd type="arrow" w="med" len="med"/>
                  <a:tailEnd type="arrow" w="med" len="med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7" name="Straight Connector 146"/>
                <xdr:cNvCxnSpPr/>
              </xdr:nvCxnSpPr>
              <xdr:spPr>
                <a:xfrm rot="5400000" flipH="1">
                  <a:off x="10281285" y="817246"/>
                  <a:ext cx="0" cy="27432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48" name="Straight Connector 147"/>
                <xdr:cNvCxnSpPr/>
              </xdr:nvCxnSpPr>
              <xdr:spPr>
                <a:xfrm rot="5400000" flipH="1">
                  <a:off x="10290810" y="1188721"/>
                  <a:ext cx="0" cy="27432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49" name="Straight Connector 148"/>
              <xdr:cNvCxnSpPr/>
            </xdr:nvCxnSpPr>
            <xdr:spPr>
              <a:xfrm rot="10800000" flipH="1">
                <a:off x="6699885" y="1348740"/>
                <a:ext cx="0" cy="27432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50" name="Straight Connector 149"/>
              <xdr:cNvCxnSpPr/>
            </xdr:nvCxnSpPr>
            <xdr:spPr>
              <a:xfrm rot="10800000" flipH="1">
                <a:off x="7433310" y="1358265"/>
                <a:ext cx="0" cy="27432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51" name="Straight Connector 150"/>
              <xdr:cNvCxnSpPr/>
            </xdr:nvCxnSpPr>
            <xdr:spPr>
              <a:xfrm rot="10800000">
                <a:off x="6682740" y="1522096"/>
                <a:ext cx="731520" cy="1"/>
              </a:xfrm>
              <a:prstGeom prst="line">
                <a:avLst/>
              </a:prstGeom>
              <a:ln>
                <a:headEnd type="arrow" w="med" len="med"/>
                <a:tailEnd type="arrow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52" name="Straight Connector 151"/>
              <xdr:cNvCxnSpPr/>
            </xdr:nvCxnSpPr>
            <xdr:spPr>
              <a:xfrm rot="10800000" flipH="1">
                <a:off x="9501187" y="1071562"/>
                <a:ext cx="0" cy="27432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53" name="Straight Connector 152"/>
              <xdr:cNvCxnSpPr/>
            </xdr:nvCxnSpPr>
            <xdr:spPr>
              <a:xfrm rot="10800000" flipH="1">
                <a:off x="10729912" y="1081087"/>
                <a:ext cx="0" cy="27432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1</xdr:col>
      <xdr:colOff>242890</xdr:colOff>
      <xdr:row>29</xdr:row>
      <xdr:rowOff>38100</xdr:rowOff>
    </xdr:from>
    <xdr:to>
      <xdr:col>14</xdr:col>
      <xdr:colOff>190500</xdr:colOff>
      <xdr:row>44</xdr:row>
      <xdr:rowOff>60984</xdr:rowOff>
    </xdr:to>
    <xdr:grpSp>
      <xdr:nvGrpSpPr>
        <xdr:cNvPr id="232" name="Group 231"/>
        <xdr:cNvGrpSpPr/>
      </xdr:nvGrpSpPr>
      <xdr:grpSpPr>
        <a:xfrm>
          <a:off x="852490" y="5562600"/>
          <a:ext cx="8224835" cy="2880384"/>
          <a:chOff x="852490" y="5562600"/>
          <a:chExt cx="8224835" cy="2880384"/>
        </a:xfrm>
      </xdr:grpSpPr>
      <xdr:grpSp>
        <xdr:nvGrpSpPr>
          <xdr:cNvPr id="227" name="Group 226"/>
          <xdr:cNvGrpSpPr/>
        </xdr:nvGrpSpPr>
        <xdr:grpSpPr>
          <a:xfrm>
            <a:off x="852490" y="5562600"/>
            <a:ext cx="8224835" cy="2880384"/>
            <a:chOff x="852490" y="5562600"/>
            <a:chExt cx="8224835" cy="2880384"/>
          </a:xfrm>
        </xdr:grpSpPr>
        <xdr:grpSp>
          <xdr:nvGrpSpPr>
            <xdr:cNvPr id="20" name="Group 19"/>
            <xdr:cNvGrpSpPr/>
          </xdr:nvGrpSpPr>
          <xdr:grpSpPr>
            <a:xfrm>
              <a:off x="1238250" y="5743575"/>
              <a:ext cx="7839075" cy="2699409"/>
              <a:chOff x="1238250" y="5743575"/>
              <a:chExt cx="7839075" cy="2699409"/>
            </a:xfrm>
          </xdr:grpSpPr>
          <xdr:grpSp>
            <xdr:nvGrpSpPr>
              <xdr:cNvPr id="154" name="Group 153"/>
              <xdr:cNvGrpSpPr/>
            </xdr:nvGrpSpPr>
            <xdr:grpSpPr>
              <a:xfrm>
                <a:off x="1238250" y="5743575"/>
                <a:ext cx="6772275" cy="2699409"/>
                <a:chOff x="533400" y="1981200"/>
                <a:chExt cx="6772275" cy="2699409"/>
              </a:xfrm>
            </xdr:grpSpPr>
            <xdr:grpSp>
              <xdr:nvGrpSpPr>
                <xdr:cNvPr id="155" name="Group 154"/>
                <xdr:cNvGrpSpPr/>
              </xdr:nvGrpSpPr>
              <xdr:grpSpPr>
                <a:xfrm>
                  <a:off x="4448175" y="3362325"/>
                  <a:ext cx="1181099" cy="658003"/>
                  <a:chOff x="4448175" y="3362325"/>
                  <a:chExt cx="1181099" cy="658003"/>
                </a:xfrm>
              </xdr:grpSpPr>
              <xdr:sp macro="" textlink="">
                <xdr:nvSpPr>
                  <xdr:cNvPr id="204" name="TextBox 203"/>
                  <xdr:cNvSpPr txBox="1"/>
                </xdr:nvSpPr>
                <xdr:spPr>
                  <a:xfrm>
                    <a:off x="4524375" y="3848101"/>
                    <a:ext cx="161925" cy="172227"/>
                  </a:xfrm>
                  <a:prstGeom prst="rect">
                    <a:avLst/>
                  </a:prstGeom>
                  <a:solidFill>
                    <a:schemeClr val="lt1"/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>
                    <a:spAutoFit/>
                  </a:bodyPr>
                  <a:lstStyle/>
                  <a:p>
                    <a:r>
                      <a:rPr lang="en-US" sz="1100"/>
                      <a:t>m</a:t>
                    </a:r>
                  </a:p>
                </xdr:txBody>
              </xdr:sp>
              <xdr:sp macro="" textlink="">
                <xdr:nvSpPr>
                  <xdr:cNvPr id="205" name="Right Triangle 80"/>
                  <xdr:cNvSpPr/>
                </xdr:nvSpPr>
                <xdr:spPr>
                  <a:xfrm flipH="1">
                    <a:off x="4448175" y="3362325"/>
                    <a:ext cx="295275" cy="523875"/>
                  </a:xfrm>
                  <a:custGeom>
                    <a:avLst/>
                    <a:gdLst>
                      <a:gd name="connsiteX0" fmla="*/ 0 w 419100"/>
                      <a:gd name="connsiteY0" fmla="*/ 457200 h 457200"/>
                      <a:gd name="connsiteX1" fmla="*/ 0 w 419100"/>
                      <a:gd name="connsiteY1" fmla="*/ 0 h 457200"/>
                      <a:gd name="connsiteX2" fmla="*/ 419100 w 419100"/>
                      <a:gd name="connsiteY2" fmla="*/ 457200 h 457200"/>
                      <a:gd name="connsiteX3" fmla="*/ 0 w 419100"/>
                      <a:gd name="connsiteY3" fmla="*/ 457200 h 457200"/>
                      <a:gd name="connsiteX0" fmla="*/ 0 w 419100"/>
                      <a:gd name="connsiteY0" fmla="*/ 514350 h 514350"/>
                      <a:gd name="connsiteX1" fmla="*/ 133350 w 419100"/>
                      <a:gd name="connsiteY1" fmla="*/ 0 h 514350"/>
                      <a:gd name="connsiteX2" fmla="*/ 419100 w 419100"/>
                      <a:gd name="connsiteY2" fmla="*/ 514350 h 514350"/>
                      <a:gd name="connsiteX3" fmla="*/ 0 w 419100"/>
                      <a:gd name="connsiteY3" fmla="*/ 514350 h 514350"/>
                      <a:gd name="connsiteX0" fmla="*/ 0 w 295275"/>
                      <a:gd name="connsiteY0" fmla="*/ 523875 h 523875"/>
                      <a:gd name="connsiteX1" fmla="*/ 9525 w 295275"/>
                      <a:gd name="connsiteY1" fmla="*/ 0 h 523875"/>
                      <a:gd name="connsiteX2" fmla="*/ 295275 w 295275"/>
                      <a:gd name="connsiteY2" fmla="*/ 514350 h 523875"/>
                      <a:gd name="connsiteX3" fmla="*/ 0 w 295275"/>
                      <a:gd name="connsiteY3" fmla="*/ 523875 h 523875"/>
                    </a:gdLst>
                    <a:ahLst/>
                    <a:cxnLst>
                      <a:cxn ang="0">
                        <a:pos x="connsiteX0" y="connsiteY0"/>
                      </a:cxn>
                      <a:cxn ang="0">
                        <a:pos x="connsiteX1" y="connsiteY1"/>
                      </a:cxn>
                      <a:cxn ang="0">
                        <a:pos x="connsiteX2" y="connsiteY2"/>
                      </a:cxn>
                      <a:cxn ang="0">
                        <a:pos x="connsiteX3" y="connsiteY3"/>
                      </a:cxn>
                    </a:cxnLst>
                    <a:rect l="l" t="t" r="r" b="b"/>
                    <a:pathLst>
                      <a:path w="295275" h="523875">
                        <a:moveTo>
                          <a:pt x="0" y="523875"/>
                        </a:moveTo>
                        <a:lnTo>
                          <a:pt x="9525" y="0"/>
                        </a:lnTo>
                        <a:lnTo>
                          <a:pt x="295275" y="514350"/>
                        </a:lnTo>
                        <a:lnTo>
                          <a:pt x="0" y="523875"/>
                        </a:lnTo>
                        <a:close/>
                      </a:path>
                    </a:pathLst>
                  </a:custGeom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  <xdr:sp macro="" textlink="">
                <xdr:nvSpPr>
                  <xdr:cNvPr id="206" name="TextBox 205"/>
                  <xdr:cNvSpPr txBox="1"/>
                </xdr:nvSpPr>
                <xdr:spPr>
                  <a:xfrm>
                    <a:off x="4762499" y="3600450"/>
                    <a:ext cx="866775" cy="172227"/>
                  </a:xfrm>
                  <a:prstGeom prst="rect">
                    <a:avLst/>
                  </a:prstGeom>
                  <a:solidFill>
                    <a:schemeClr val="lt1"/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>
                    <a:spAutoFit/>
                  </a:bodyPr>
                  <a:lstStyle/>
                  <a:p>
                    <a:r>
                      <a:rPr lang="en-US" sz="1100"/>
                      <a:t>1 Side Slope, m</a:t>
                    </a:r>
                  </a:p>
                </xdr:txBody>
              </xdr:sp>
            </xdr:grpSp>
            <xdr:sp macro="" textlink="">
              <xdr:nvSpPr>
                <xdr:cNvPr id="156" name="TextBox 155"/>
                <xdr:cNvSpPr txBox="1"/>
              </xdr:nvSpPr>
              <xdr:spPr>
                <a:xfrm>
                  <a:off x="2543175" y="2305050"/>
                  <a:ext cx="514350" cy="143652"/>
                </a:xfrm>
                <a:prstGeom prst="rect">
                  <a:avLst/>
                </a:prstGeom>
                <a:solidFill>
                  <a:schemeClr val="lt1"/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lIns="0" tIns="0" rIns="0" bIns="0" rtlCol="0" anchor="t">
                  <a:noAutofit/>
                </a:bodyPr>
                <a:lstStyle/>
                <a:p>
                  <a:r>
                    <a:rPr lang="en-US" sz="1100"/>
                    <a:t>Bank top</a:t>
                  </a:r>
                </a:p>
              </xdr:txBody>
            </xdr:sp>
            <xdr:grpSp>
              <xdr:nvGrpSpPr>
                <xdr:cNvPr id="157" name="Group 156"/>
                <xdr:cNvGrpSpPr/>
              </xdr:nvGrpSpPr>
              <xdr:grpSpPr>
                <a:xfrm>
                  <a:off x="533400" y="1981200"/>
                  <a:ext cx="6772275" cy="2699409"/>
                  <a:chOff x="533400" y="1981200"/>
                  <a:chExt cx="6772275" cy="2699409"/>
                </a:xfrm>
              </xdr:grpSpPr>
              <xdr:sp macro="" textlink="">
                <xdr:nvSpPr>
                  <xdr:cNvPr id="158" name="TextBox 157"/>
                  <xdr:cNvSpPr txBox="1"/>
                </xdr:nvSpPr>
                <xdr:spPr>
                  <a:xfrm>
                    <a:off x="1266824" y="3133726"/>
                    <a:ext cx="866776" cy="181752"/>
                  </a:xfrm>
                  <a:prstGeom prst="rect">
                    <a:avLst/>
                  </a:prstGeom>
                  <a:solidFill>
                    <a:schemeClr val="lt1"/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>
                    <a:noAutofit/>
                  </a:bodyPr>
                  <a:lstStyle/>
                  <a:p>
                    <a:r>
                      <a:rPr lang="en-US" sz="1100"/>
                      <a:t>Free board, Fb</a:t>
                    </a:r>
                  </a:p>
                </xdr:txBody>
              </xdr:sp>
              <xdr:sp macro="" textlink="">
                <xdr:nvSpPr>
                  <xdr:cNvPr id="159" name="TextBox 158"/>
                  <xdr:cNvSpPr txBox="1"/>
                </xdr:nvSpPr>
                <xdr:spPr>
                  <a:xfrm>
                    <a:off x="4105275" y="2638425"/>
                    <a:ext cx="514350" cy="143652"/>
                  </a:xfrm>
                  <a:prstGeom prst="rect">
                    <a:avLst/>
                  </a:prstGeom>
                  <a:solidFill>
                    <a:schemeClr val="lt1"/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>
                    <a:noAutofit/>
                  </a:bodyPr>
                  <a:lstStyle/>
                  <a:p>
                    <a:r>
                      <a:rPr lang="en-US" sz="1100"/>
                      <a:t>Flow, Q</a:t>
                    </a:r>
                  </a:p>
                </xdr:txBody>
              </xdr:sp>
              <xdr:sp macro="" textlink="">
                <xdr:nvSpPr>
                  <xdr:cNvPr id="160" name="TextBox 159"/>
                  <xdr:cNvSpPr txBox="1"/>
                </xdr:nvSpPr>
                <xdr:spPr>
                  <a:xfrm>
                    <a:off x="1419224" y="3657600"/>
                    <a:ext cx="809625" cy="143652"/>
                  </a:xfrm>
                  <a:prstGeom prst="rect">
                    <a:avLst/>
                  </a:prstGeom>
                  <a:solidFill>
                    <a:schemeClr val="lt1"/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>
                    <a:noAutofit/>
                  </a:bodyPr>
                  <a:lstStyle/>
                  <a:p>
                    <a:r>
                      <a:rPr lang="en-US" sz="1100"/>
                      <a:t>Flow</a:t>
                    </a:r>
                    <a:r>
                      <a:rPr lang="en-US" sz="1100" baseline="0"/>
                      <a:t> depth,</a:t>
                    </a:r>
                    <a:r>
                      <a:rPr lang="en-US" sz="1100"/>
                      <a:t> d</a:t>
                    </a:r>
                  </a:p>
                </xdr:txBody>
              </xdr:sp>
              <xdr:sp macro="" textlink="">
                <xdr:nvSpPr>
                  <xdr:cNvPr id="161" name="TextBox 160"/>
                  <xdr:cNvSpPr txBox="1"/>
                </xdr:nvSpPr>
                <xdr:spPr>
                  <a:xfrm>
                    <a:off x="5581650" y="2667000"/>
                    <a:ext cx="514350" cy="143652"/>
                  </a:xfrm>
                  <a:prstGeom prst="rect">
                    <a:avLst/>
                  </a:prstGeom>
                  <a:solidFill>
                    <a:schemeClr val="lt1"/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>
                    <a:noAutofit/>
                  </a:bodyPr>
                  <a:lstStyle/>
                  <a:p>
                    <a:r>
                      <a:rPr lang="en-US" sz="1100"/>
                      <a:t>Bank top</a:t>
                    </a:r>
                  </a:p>
                </xdr:txBody>
              </xdr:sp>
              <xdr:grpSp>
                <xdr:nvGrpSpPr>
                  <xdr:cNvPr id="162" name="Group 161"/>
                  <xdr:cNvGrpSpPr/>
                </xdr:nvGrpSpPr>
                <xdr:grpSpPr>
                  <a:xfrm>
                    <a:off x="533400" y="1981200"/>
                    <a:ext cx="6772275" cy="2699409"/>
                    <a:chOff x="533400" y="1981200"/>
                    <a:chExt cx="6772275" cy="2699409"/>
                  </a:xfrm>
                </xdr:grpSpPr>
                <xdr:grpSp>
                  <xdr:nvGrpSpPr>
                    <xdr:cNvPr id="167" name="Group 166"/>
                    <xdr:cNvGrpSpPr/>
                  </xdr:nvGrpSpPr>
                  <xdr:grpSpPr>
                    <a:xfrm>
                      <a:off x="533400" y="1981200"/>
                      <a:ext cx="6772275" cy="2699409"/>
                      <a:chOff x="533400" y="1981200"/>
                      <a:chExt cx="6772275" cy="2699409"/>
                    </a:xfrm>
                  </xdr:grpSpPr>
                  <xdr:grpSp>
                    <xdr:nvGrpSpPr>
                      <xdr:cNvPr id="169" name="Group 168"/>
                      <xdr:cNvGrpSpPr/>
                    </xdr:nvGrpSpPr>
                    <xdr:grpSpPr>
                      <a:xfrm>
                        <a:off x="533400" y="1981200"/>
                        <a:ext cx="6772275" cy="2247900"/>
                        <a:chOff x="1257300" y="2533650"/>
                        <a:chExt cx="6772275" cy="2247900"/>
                      </a:xfrm>
                    </xdr:grpSpPr>
                    <xdr:grpSp>
                      <xdr:nvGrpSpPr>
                        <xdr:cNvPr id="183" name="Group 182"/>
                        <xdr:cNvGrpSpPr/>
                      </xdr:nvGrpSpPr>
                      <xdr:grpSpPr>
                        <a:xfrm>
                          <a:off x="2962275" y="2662076"/>
                          <a:ext cx="3457575" cy="204948"/>
                          <a:chOff x="1343025" y="1967077"/>
                          <a:chExt cx="3457575" cy="424032"/>
                        </a:xfrm>
                      </xdr:grpSpPr>
                      <xdr:cxnSp macro="">
                        <xdr:nvCxnSpPr>
                          <xdr:cNvPr id="201" name="Straight Connector 200"/>
                          <xdr:cNvCxnSpPr/>
                        </xdr:nvCxnSpPr>
                        <xdr:spPr>
                          <a:xfrm>
                            <a:off x="3038475" y="2371402"/>
                            <a:ext cx="1762125" cy="19707"/>
                          </a:xfrm>
                          <a:prstGeom prst="line">
                            <a:avLst/>
                          </a:prstGeom>
                          <a:ln>
                            <a:prstDash val="dash"/>
                          </a:ln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02" name="Straight Connector 201"/>
                          <xdr:cNvCxnSpPr/>
                        </xdr:nvCxnSpPr>
                        <xdr:spPr>
                          <a:xfrm flipV="1">
                            <a:off x="1343025" y="1967077"/>
                            <a:ext cx="1576381" cy="0"/>
                          </a:xfrm>
                          <a:prstGeom prst="line">
                            <a:avLst/>
                          </a:prstGeom>
                          <a:ln>
                            <a:prstDash val="dash"/>
                          </a:ln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203" name="Straight Connector 202"/>
                          <xdr:cNvCxnSpPr/>
                        </xdr:nvCxnSpPr>
                        <xdr:spPr>
                          <a:xfrm>
                            <a:off x="2933700" y="1967077"/>
                            <a:ext cx="91440" cy="378374"/>
                          </a:xfrm>
                          <a:prstGeom prst="line">
                            <a:avLst/>
                          </a:prstGeom>
                          <a:ln>
                            <a:prstDash val="sysDash"/>
                          </a:ln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grpSp>
                      <xdr:nvGrpSpPr>
                        <xdr:cNvPr id="184" name="Group 183"/>
                        <xdr:cNvGrpSpPr/>
                      </xdr:nvGrpSpPr>
                      <xdr:grpSpPr>
                        <a:xfrm>
                          <a:off x="1257300" y="2533650"/>
                          <a:ext cx="6772275" cy="2247900"/>
                          <a:chOff x="628650" y="419100"/>
                          <a:chExt cx="6772275" cy="2247900"/>
                        </a:xfrm>
                      </xdr:grpSpPr>
                      <xdr:grpSp>
                        <xdr:nvGrpSpPr>
                          <xdr:cNvPr id="186" name="Group 185"/>
                          <xdr:cNvGrpSpPr/>
                        </xdr:nvGrpSpPr>
                        <xdr:grpSpPr>
                          <a:xfrm>
                            <a:off x="1238250" y="1362075"/>
                            <a:ext cx="4962525" cy="1304925"/>
                            <a:chOff x="1238250" y="1362075"/>
                            <a:chExt cx="4962525" cy="1304925"/>
                          </a:xfrm>
                        </xdr:grpSpPr>
                        <xdr:cxnSp macro="">
                          <xdr:nvCxnSpPr>
                            <xdr:cNvPr id="194" name="Straight Connector 193"/>
                            <xdr:cNvCxnSpPr/>
                          </xdr:nvCxnSpPr>
                          <xdr:spPr>
                            <a:xfrm>
                              <a:off x="5000625" y="1371600"/>
                              <a:ext cx="1200150" cy="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grpSp>
                          <xdr:nvGrpSpPr>
                            <xdr:cNvPr id="195" name="Group 194"/>
                            <xdr:cNvGrpSpPr/>
                          </xdr:nvGrpSpPr>
                          <xdr:grpSpPr>
                            <a:xfrm>
                              <a:off x="1238250" y="1362075"/>
                              <a:ext cx="3762375" cy="1304925"/>
                              <a:chOff x="1238250" y="1362075"/>
                              <a:chExt cx="3762375" cy="1304925"/>
                            </a:xfrm>
                          </xdr:grpSpPr>
                          <xdr:cxnSp macro="">
                            <xdr:nvCxnSpPr>
                              <xdr:cNvPr id="196" name="Straight Connector 195"/>
                              <xdr:cNvCxnSpPr/>
                            </xdr:nvCxnSpPr>
                            <xdr:spPr>
                              <a:xfrm>
                                <a:off x="3057525" y="2657475"/>
                                <a:ext cx="120015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97" name="Straight Connector 196"/>
                              <xdr:cNvCxnSpPr/>
                            </xdr:nvCxnSpPr>
                            <xdr:spPr>
                              <a:xfrm>
                                <a:off x="1238250" y="1533525"/>
                                <a:ext cx="1200150" cy="0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98" name="Straight Connector 197"/>
                              <xdr:cNvCxnSpPr/>
                            </xdr:nvCxnSpPr>
                            <xdr:spPr>
                              <a:xfrm flipV="1">
                                <a:off x="4257675" y="1362075"/>
                                <a:ext cx="742950" cy="1295402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99" name="Straight Connector 198"/>
                              <xdr:cNvCxnSpPr/>
                            </xdr:nvCxnSpPr>
                            <xdr:spPr>
                              <a:xfrm>
                                <a:off x="2428875" y="1533525"/>
                                <a:ext cx="638175" cy="1133475"/>
                              </a:xfrm>
                              <a:prstGeom prst="line">
                                <a:avLst/>
                              </a:prstGeom>
                            </xdr:spPr>
                            <xdr:style>
                              <a:lnRef idx="2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1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sp macro="" textlink="">
                            <xdr:nvSpPr>
                              <xdr:cNvPr id="200" name="Flowchart: Manual Input 9"/>
                              <xdr:cNvSpPr/>
                            </xdr:nvSpPr>
                            <xdr:spPr>
                              <a:xfrm rot="16200000">
                                <a:off x="3194825" y="1081901"/>
                                <a:ext cx="916028" cy="2200278"/>
                              </a:xfrm>
                              <a:custGeom>
                                <a:avLst/>
                                <a:gdLst>
                                  <a:gd name="connsiteX0" fmla="*/ 0 w 10000"/>
                                  <a:gd name="connsiteY0" fmla="*/ 2000 h 10000"/>
                                  <a:gd name="connsiteX1" fmla="*/ 10000 w 10000"/>
                                  <a:gd name="connsiteY1" fmla="*/ 0 h 10000"/>
                                  <a:gd name="connsiteX2" fmla="*/ 10000 w 10000"/>
                                  <a:gd name="connsiteY2" fmla="*/ 10000 h 10000"/>
                                  <a:gd name="connsiteX3" fmla="*/ 0 w 10000"/>
                                  <a:gd name="connsiteY3" fmla="*/ 10000 h 10000"/>
                                  <a:gd name="connsiteX4" fmla="*/ 0 w 10000"/>
                                  <a:gd name="connsiteY4" fmla="*/ 2000 h 10000"/>
                                  <a:gd name="connsiteX0" fmla="*/ 0 w 10000"/>
                                  <a:gd name="connsiteY0" fmla="*/ 2000 h 10000"/>
                                  <a:gd name="connsiteX1" fmla="*/ 10000 w 10000"/>
                                  <a:gd name="connsiteY1" fmla="*/ 0 h 10000"/>
                                  <a:gd name="connsiteX2" fmla="*/ 10000 w 10000"/>
                                  <a:gd name="connsiteY2" fmla="*/ 10000 h 10000"/>
                                  <a:gd name="connsiteX3" fmla="*/ 3024 w 10000"/>
                                  <a:gd name="connsiteY3" fmla="*/ 7706 h 10000"/>
                                  <a:gd name="connsiteX4" fmla="*/ 0 w 10000"/>
                                  <a:gd name="connsiteY4" fmla="*/ 2000 h 10000"/>
                                  <a:gd name="connsiteX0" fmla="*/ 0 w 10000"/>
                                  <a:gd name="connsiteY0" fmla="*/ 2000 h 10000"/>
                                  <a:gd name="connsiteX1" fmla="*/ 10000 w 10000"/>
                                  <a:gd name="connsiteY1" fmla="*/ 0 h 10000"/>
                                  <a:gd name="connsiteX2" fmla="*/ 10000 w 10000"/>
                                  <a:gd name="connsiteY2" fmla="*/ 10000 h 10000"/>
                                  <a:gd name="connsiteX3" fmla="*/ 683 w 10000"/>
                                  <a:gd name="connsiteY3" fmla="*/ 7706 h 10000"/>
                                  <a:gd name="connsiteX4" fmla="*/ 0 w 10000"/>
                                  <a:gd name="connsiteY4" fmla="*/ 2000 h 10000"/>
                                  <a:gd name="connsiteX0" fmla="*/ 1773 w 9334"/>
                                  <a:gd name="connsiteY0" fmla="*/ 2736 h 10000"/>
                                  <a:gd name="connsiteX1" fmla="*/ 9334 w 9334"/>
                                  <a:gd name="connsiteY1" fmla="*/ 0 h 10000"/>
                                  <a:gd name="connsiteX2" fmla="*/ 9334 w 9334"/>
                                  <a:gd name="connsiteY2" fmla="*/ 10000 h 10000"/>
                                  <a:gd name="connsiteX3" fmla="*/ 17 w 9334"/>
                                  <a:gd name="connsiteY3" fmla="*/ 7706 h 10000"/>
                                  <a:gd name="connsiteX4" fmla="*/ 1773 w 9334"/>
                                  <a:gd name="connsiteY4" fmla="*/ 2736 h 10000"/>
                                  <a:gd name="connsiteX0" fmla="*/ 71 w 10052"/>
                                  <a:gd name="connsiteY0" fmla="*/ 2346 h 10000"/>
                                  <a:gd name="connsiteX1" fmla="*/ 10052 w 10052"/>
                                  <a:gd name="connsiteY1" fmla="*/ 0 h 10000"/>
                                  <a:gd name="connsiteX2" fmla="*/ 10052 w 10052"/>
                                  <a:gd name="connsiteY2" fmla="*/ 10000 h 10000"/>
                                  <a:gd name="connsiteX3" fmla="*/ 70 w 10052"/>
                                  <a:gd name="connsiteY3" fmla="*/ 7706 h 10000"/>
                                  <a:gd name="connsiteX4" fmla="*/ 71 w 10052"/>
                                  <a:gd name="connsiteY4" fmla="*/ 2346 h 10000"/>
                                </a:gdLst>
                                <a:ahLst/>
                                <a:cxnLst>
                                  <a:cxn ang="0">
                                    <a:pos x="connsiteX0" y="connsiteY0"/>
                                  </a:cxn>
                                  <a:cxn ang="0">
                                    <a:pos x="connsiteX1" y="connsiteY1"/>
                                  </a:cxn>
                                  <a:cxn ang="0">
                                    <a:pos x="connsiteX2" y="connsiteY2"/>
                                  </a:cxn>
                                  <a:cxn ang="0">
                                    <a:pos x="connsiteX3" y="connsiteY3"/>
                                  </a:cxn>
                                  <a:cxn ang="0">
                                    <a:pos x="connsiteX4" y="connsiteY4"/>
                                  </a:cxn>
                                </a:cxnLst>
                                <a:rect l="l" t="t" r="r" b="b"/>
                                <a:pathLst>
                                  <a:path w="10052" h="10000">
                                    <a:moveTo>
                                      <a:pt x="71" y="2346"/>
                                    </a:moveTo>
                                    <a:lnTo>
                                      <a:pt x="10052" y="0"/>
                                    </a:lnTo>
                                    <a:lnTo>
                                      <a:pt x="10052" y="10000"/>
                                    </a:lnTo>
                                    <a:lnTo>
                                      <a:pt x="70" y="7706"/>
                                    </a:lnTo>
                                    <a:cubicBezTo>
                                      <a:pt x="-174" y="5804"/>
                                      <a:pt x="315" y="4248"/>
                                      <a:pt x="71" y="2346"/>
                                    </a:cubicBezTo>
                                    <a:close/>
                                  </a:path>
                                </a:pathLst>
                              </a:custGeom>
                            </xdr:spPr>
                            <xdr:style>
                              <a:lnRef idx="1">
                                <a:schemeClr val="accent1"/>
                              </a:lnRef>
                              <a:fillRef idx="2">
                                <a:schemeClr val="accent1"/>
                              </a:fillRef>
                              <a:effectRef idx="1">
                                <a:schemeClr val="accent1"/>
                              </a:effectRef>
                              <a:fontRef idx="minor">
                                <a:schemeClr val="dk1"/>
                              </a:fontRef>
                            </xdr:style>
                            <xdr:txBody>
                              <a:bodyPr vertOverflow="clip" horzOverflow="clip" rtlCol="0" anchor="t"/>
                              <a:lstStyle/>
                              <a:p>
                                <a:pPr algn="l"/>
                                <a:endParaRPr lang="en-US" sz="1100"/>
                              </a:p>
                            </xdr:txBody>
                          </xdr:sp>
                        </xdr:grpSp>
                      </xdr:grpSp>
                      <xdr:grpSp>
                        <xdr:nvGrpSpPr>
                          <xdr:cNvPr id="187" name="Group 186"/>
                          <xdr:cNvGrpSpPr/>
                        </xdr:nvGrpSpPr>
                        <xdr:grpSpPr>
                          <a:xfrm>
                            <a:off x="628650" y="438150"/>
                            <a:ext cx="6772275" cy="1304925"/>
                            <a:chOff x="676275" y="1571625"/>
                            <a:chExt cx="6772275" cy="1304925"/>
                          </a:xfrm>
                        </xdr:grpSpPr>
                        <xdr:cxnSp macro="">
                          <xdr:nvCxnSpPr>
                            <xdr:cNvPr id="190" name="Straight Connector 189"/>
                            <xdr:cNvCxnSpPr/>
                          </xdr:nvCxnSpPr>
                          <xdr:spPr>
                            <a:xfrm flipV="1">
                              <a:off x="6219825" y="1571625"/>
                              <a:ext cx="1228725" cy="942975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1" name="Straight Connector 190"/>
                            <xdr:cNvCxnSpPr/>
                          </xdr:nvCxnSpPr>
                          <xdr:spPr>
                            <a:xfrm flipV="1">
                              <a:off x="676275" y="2667000"/>
                              <a:ext cx="628650" cy="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2" name="Straight Connector 191"/>
                            <xdr:cNvCxnSpPr/>
                          </xdr:nvCxnSpPr>
                          <xdr:spPr>
                            <a:xfrm>
                              <a:off x="6238875" y="2495551"/>
                              <a:ext cx="438150" cy="380999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193" name="Straight Connector 192"/>
                            <xdr:cNvCxnSpPr/>
                          </xdr:nvCxnSpPr>
                          <xdr:spPr>
                            <a:xfrm flipH="1">
                              <a:off x="2495551" y="1676400"/>
                              <a:ext cx="1466849" cy="990600"/>
                            </a:xfrm>
                            <a:prstGeom prst="line">
                              <a:avLst/>
                            </a:prstGeom>
                          </xdr:spPr>
                          <xdr:style>
                            <a:lnRef idx="2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1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cxnSp macro="">
                        <xdr:nvCxnSpPr>
                          <xdr:cNvPr id="188" name="Straight Connector 187"/>
                          <xdr:cNvCxnSpPr/>
                        </xdr:nvCxnSpPr>
                        <xdr:spPr>
                          <a:xfrm flipV="1">
                            <a:off x="5010150" y="419100"/>
                            <a:ext cx="1209675" cy="933450"/>
                          </a:xfrm>
                          <a:prstGeom prst="line">
                            <a:avLst/>
                          </a:prstGeom>
                        </xdr:spPr>
                        <xdr:style>
                          <a:lnRef idx="2">
                            <a:schemeClr val="dk1"/>
                          </a:lnRef>
                          <a:fillRef idx="0">
                            <a:schemeClr val="dk1"/>
                          </a:fillRef>
                          <a:effectRef idx="1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  <xdr:cxnSp macro="">
                      <xdr:nvCxnSpPr>
                        <xdr:cNvPr id="185" name="Straight Connector 184"/>
                        <xdr:cNvCxnSpPr/>
                      </xdr:nvCxnSpPr>
                      <xdr:spPr>
                        <a:xfrm flipH="1">
                          <a:off x="3190876" y="2886075"/>
                          <a:ext cx="1457324" cy="95250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grpSp>
                    <xdr:nvGrpSpPr>
                      <xdr:cNvPr id="170" name="Group 169"/>
                      <xdr:cNvGrpSpPr/>
                    </xdr:nvGrpSpPr>
                    <xdr:grpSpPr>
                      <a:xfrm>
                        <a:off x="2095500" y="3314700"/>
                        <a:ext cx="283845" cy="885825"/>
                        <a:chOff x="2066925" y="3314700"/>
                        <a:chExt cx="283845" cy="885825"/>
                      </a:xfrm>
                    </xdr:grpSpPr>
                    <xdr:cxnSp macro="">
                      <xdr:nvCxnSpPr>
                        <xdr:cNvPr id="180" name="Straight Connector 179"/>
                        <xdr:cNvCxnSpPr/>
                      </xdr:nvCxnSpPr>
                      <xdr:spPr>
                        <a:xfrm>
                          <a:off x="2209800" y="3324225"/>
                          <a:ext cx="1" cy="868680"/>
                        </a:xfrm>
                        <a:prstGeom prst="line">
                          <a:avLst/>
                        </a:prstGeom>
                        <a:ln>
                          <a:headEnd type="arrow" w="med" len="med"/>
                          <a:tailEnd type="arrow" w="med" len="med"/>
                        </a:ln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81" name="Straight Connector 180"/>
                        <xdr:cNvCxnSpPr/>
                      </xdr:nvCxnSpPr>
                      <xdr:spPr>
                        <a:xfrm flipH="1">
                          <a:off x="2076450" y="3314700"/>
                          <a:ext cx="274320" cy="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82" name="Straight Connector 181"/>
                        <xdr:cNvCxnSpPr/>
                      </xdr:nvCxnSpPr>
                      <xdr:spPr>
                        <a:xfrm flipH="1">
                          <a:off x="2066925" y="4200525"/>
                          <a:ext cx="274320" cy="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grpSp>
                    <xdr:nvGrpSpPr>
                      <xdr:cNvPr id="171" name="Group 170"/>
                      <xdr:cNvGrpSpPr/>
                    </xdr:nvGrpSpPr>
                    <xdr:grpSpPr>
                      <a:xfrm rot="5400000">
                        <a:off x="3426167" y="3921467"/>
                        <a:ext cx="283845" cy="1234440"/>
                        <a:chOff x="2066925" y="2971800"/>
                        <a:chExt cx="283845" cy="1234440"/>
                      </a:xfrm>
                    </xdr:grpSpPr>
                    <xdr:cxnSp macro="">
                      <xdr:nvCxnSpPr>
                        <xdr:cNvPr id="177" name="Straight Connector 176"/>
                        <xdr:cNvCxnSpPr/>
                      </xdr:nvCxnSpPr>
                      <xdr:spPr>
                        <a:xfrm>
                          <a:off x="2209800" y="2971800"/>
                          <a:ext cx="1" cy="1234440"/>
                        </a:xfrm>
                        <a:prstGeom prst="line">
                          <a:avLst/>
                        </a:prstGeom>
                        <a:ln>
                          <a:headEnd type="arrow" w="med" len="med"/>
                          <a:tailEnd type="arrow" w="med" len="med"/>
                        </a:ln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78" name="Straight Connector 177"/>
                        <xdr:cNvCxnSpPr/>
                      </xdr:nvCxnSpPr>
                      <xdr:spPr>
                        <a:xfrm flipH="1">
                          <a:off x="2076450" y="2971800"/>
                          <a:ext cx="274320" cy="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79" name="Straight Connector 178"/>
                        <xdr:cNvCxnSpPr/>
                      </xdr:nvCxnSpPr>
                      <xdr:spPr>
                        <a:xfrm flipH="1">
                          <a:off x="2066925" y="4200525"/>
                          <a:ext cx="274320" cy="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grpSp>
                    <xdr:nvGrpSpPr>
                      <xdr:cNvPr id="172" name="Group 171"/>
                      <xdr:cNvGrpSpPr/>
                    </xdr:nvGrpSpPr>
                    <xdr:grpSpPr>
                      <a:xfrm>
                        <a:off x="2038350" y="3124199"/>
                        <a:ext cx="283845" cy="190500"/>
                        <a:chOff x="2305050" y="3270409"/>
                        <a:chExt cx="283845" cy="885825"/>
                      </a:xfrm>
                    </xdr:grpSpPr>
                    <xdr:cxnSp macro="">
                      <xdr:nvCxnSpPr>
                        <xdr:cNvPr id="174" name="Straight Connector 173"/>
                        <xdr:cNvCxnSpPr/>
                      </xdr:nvCxnSpPr>
                      <xdr:spPr>
                        <a:xfrm>
                          <a:off x="2447925" y="3279932"/>
                          <a:ext cx="1" cy="868680"/>
                        </a:xfrm>
                        <a:prstGeom prst="line">
                          <a:avLst/>
                        </a:prstGeom>
                        <a:ln>
                          <a:headEnd type="triangle" w="med" len="med"/>
                          <a:tailEnd type="triangle" w="med" len="med"/>
                        </a:ln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75" name="Straight Connector 174"/>
                        <xdr:cNvCxnSpPr/>
                      </xdr:nvCxnSpPr>
                      <xdr:spPr>
                        <a:xfrm flipH="1">
                          <a:off x="2314575" y="3270409"/>
                          <a:ext cx="274320" cy="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76" name="Straight Connector 175"/>
                        <xdr:cNvCxnSpPr/>
                      </xdr:nvCxnSpPr>
                      <xdr:spPr>
                        <a:xfrm flipH="1">
                          <a:off x="2305050" y="4156234"/>
                          <a:ext cx="274320" cy="0"/>
                        </a:xfrm>
                        <a:prstGeom prst="line">
                          <a:avLst/>
                        </a:prstGeom>
                      </xdr:spPr>
                      <xdr:style>
                        <a:lnRef idx="1">
                          <a:schemeClr val="dk1"/>
                        </a:lnRef>
                        <a:fillRef idx="0">
                          <a:schemeClr val="dk1"/>
                        </a:fillRef>
                        <a:effectRef idx="0">
                          <a:schemeClr val="dk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cxnSp macro="">
                    <xdr:nvCxnSpPr>
                      <xdr:cNvPr id="173" name="Straight Connector 172"/>
                      <xdr:cNvCxnSpPr/>
                    </xdr:nvCxnSpPr>
                    <xdr:spPr>
                      <a:xfrm flipH="1">
                        <a:off x="2943225" y="3086100"/>
                        <a:ext cx="1847850" cy="1120139"/>
                      </a:xfrm>
                      <a:prstGeom prst="line">
                        <a:avLst/>
                      </a:prstGeom>
                      <a:ln>
                        <a:prstDash val="dash"/>
                      </a:ln>
                    </xdr:spPr>
                    <xdr:style>
                      <a:lnRef idx="2">
                        <a:schemeClr val="dk1"/>
                      </a:lnRef>
                      <a:fillRef idx="0">
                        <a:schemeClr val="dk1"/>
                      </a:fillRef>
                      <a:effectRef idx="1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sp macro="" textlink="">
                  <xdr:nvSpPr>
                    <xdr:cNvPr id="168" name="TextBox 167"/>
                    <xdr:cNvSpPr txBox="1"/>
                  </xdr:nvSpPr>
                  <xdr:spPr>
                    <a:xfrm>
                      <a:off x="2809874" y="3362325"/>
                      <a:ext cx="1000126" cy="371476"/>
                    </a:xfrm>
                    <a:prstGeom prst="rect">
                      <a:avLst/>
                    </a:prstGeom>
                    <a:gradFill>
                      <a:gsLst>
                        <a:gs pos="56627">
                          <a:srgbClr val="C0D2E7"/>
                        </a:gs>
                        <a:gs pos="43359">
                          <a:srgbClr val="CDDBEB"/>
                        </a:gs>
                        <a:gs pos="32761">
                          <a:srgbClr val="D7E2EF"/>
                        </a:gs>
                        <a:gs pos="24789">
                          <a:srgbClr val="DEE7F2"/>
                        </a:gs>
                        <a:gs pos="17695">
                          <a:srgbClr val="E5ECF5"/>
                        </a:gs>
                        <a:gs pos="7992">
                          <a:srgbClr val="EEF3F9"/>
                        </a:gs>
                        <a:gs pos="0">
                          <a:schemeClr val="accent1">
                            <a:lumMod val="20000"/>
                            <a:lumOff val="80000"/>
                          </a:schemeClr>
                        </a:gs>
                        <a:gs pos="74000">
                          <a:schemeClr val="accent1">
                            <a:lumMod val="45000"/>
                            <a:lumOff val="55000"/>
                          </a:schemeClr>
                        </a:gs>
                        <a:gs pos="83000">
                          <a:schemeClr val="accent1">
                            <a:lumMod val="45000"/>
                            <a:lumOff val="55000"/>
                          </a:schemeClr>
                        </a:gs>
                        <a:gs pos="100000">
                          <a:schemeClr val="accent1">
                            <a:lumMod val="30000"/>
                            <a:lumOff val="70000"/>
                          </a:schemeClr>
                        </a:gs>
                      </a:gsLst>
                      <a:lin ang="5400000" scaled="1"/>
                    </a:gradFill>
                    <a:ln w="9525" cmpd="sng">
                      <a:noFill/>
                    </a:ln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minor">
                      <a:schemeClr val="dk1"/>
                    </a:fontRef>
                  </xdr:style>
                  <xdr:txBody>
                    <a:bodyPr vertOverflow="clip" horzOverflow="clip" wrap="square" lIns="0" tIns="0" rIns="0" bIns="0" rtlCol="0" anchor="t">
                      <a:noAutofit/>
                    </a:bodyPr>
                    <a:lstStyle/>
                    <a:p>
                      <a:pPr algn="ctr"/>
                      <a:r>
                        <a:rPr lang="en-US" sz="1100"/>
                        <a:t>Wetted cross-section Area, A</a:t>
                      </a:r>
                    </a:p>
                  </xdr:txBody>
                </xdr:sp>
              </xdr:grpSp>
              <xdr:sp macro="" textlink="">
                <xdr:nvSpPr>
                  <xdr:cNvPr id="163" name="TextBox 162"/>
                  <xdr:cNvSpPr txBox="1"/>
                </xdr:nvSpPr>
                <xdr:spPr>
                  <a:xfrm>
                    <a:off x="3190874" y="4352924"/>
                    <a:ext cx="771525" cy="161925"/>
                  </a:xfrm>
                  <a:prstGeom prst="rect">
                    <a:avLst/>
                  </a:prstGeom>
                  <a:solidFill>
                    <a:schemeClr val="lt1"/>
                  </a:soli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>
                    <a:noAutofit/>
                  </a:bodyPr>
                  <a:lstStyle/>
                  <a:p>
                    <a:r>
                      <a:rPr lang="en-US" sz="1100"/>
                      <a:t>Bed width, b</a:t>
                    </a:r>
                  </a:p>
                </xdr:txBody>
              </xdr:sp>
              <xdr:cxnSp macro="">
                <xdr:nvCxnSpPr>
                  <xdr:cNvPr id="164" name="Straight Connector 163"/>
                  <xdr:cNvCxnSpPr/>
                </xdr:nvCxnSpPr>
                <xdr:spPr>
                  <a:xfrm flipV="1">
                    <a:off x="3752850" y="2867025"/>
                    <a:ext cx="409575" cy="352425"/>
                  </a:xfrm>
                  <a:prstGeom prst="line">
                    <a:avLst/>
                  </a:prstGeom>
                  <a:ln>
                    <a:headEnd type="none" w="med" len="med"/>
                    <a:tailEnd type="triangle" w="med" len="med"/>
                  </a:ln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65" name="Straight Connector 164"/>
                  <xdr:cNvCxnSpPr/>
                </xdr:nvCxnSpPr>
                <xdr:spPr>
                  <a:xfrm flipV="1">
                    <a:off x="3552825" y="3752850"/>
                    <a:ext cx="409575" cy="352425"/>
                  </a:xfrm>
                  <a:prstGeom prst="line">
                    <a:avLst/>
                  </a:prstGeom>
                  <a:ln>
                    <a:headEnd type="none" w="med" len="med"/>
                    <a:tailEnd type="triangle" w="med" len="med"/>
                  </a:ln>
                </xdr:spPr>
                <xdr:style>
                  <a:lnRef idx="2">
                    <a:schemeClr val="dk1"/>
                  </a:lnRef>
                  <a:fillRef idx="0">
                    <a:schemeClr val="dk1"/>
                  </a:fillRef>
                  <a:effectRef idx="1">
                    <a:schemeClr val="dk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166" name="TextBox 165"/>
                  <xdr:cNvSpPr txBox="1"/>
                </xdr:nvSpPr>
                <xdr:spPr>
                  <a:xfrm rot="19076960">
                    <a:off x="3686174" y="3752851"/>
                    <a:ext cx="781051" cy="209550"/>
                  </a:xfrm>
                  <a:prstGeom prst="rect">
                    <a:avLst/>
                  </a:prstGeom>
                  <a:gradFill>
                    <a:gsLst>
                      <a:gs pos="56627">
                        <a:srgbClr val="C0D2E7"/>
                      </a:gs>
                      <a:gs pos="43359">
                        <a:srgbClr val="CDDBEB"/>
                      </a:gs>
                      <a:gs pos="32761">
                        <a:srgbClr val="D7E2EF"/>
                      </a:gs>
                      <a:gs pos="24789">
                        <a:srgbClr val="DEE7F2"/>
                      </a:gs>
                      <a:gs pos="17695">
                        <a:srgbClr val="E5ECF5"/>
                      </a:gs>
                      <a:gs pos="7992">
                        <a:srgbClr val="EEF3F9"/>
                      </a:gs>
                      <a:gs pos="0">
                        <a:schemeClr val="accent1">
                          <a:lumMod val="20000"/>
                          <a:lumOff val="80000"/>
                        </a:schemeClr>
                      </a:gs>
                      <a:gs pos="74000">
                        <a:schemeClr val="accent1">
                          <a:lumMod val="45000"/>
                          <a:lumOff val="55000"/>
                        </a:schemeClr>
                      </a:gs>
                      <a:gs pos="83000">
                        <a:schemeClr val="accent1">
                          <a:lumMod val="45000"/>
                          <a:lumOff val="55000"/>
                        </a:schemeClr>
                      </a:gs>
                      <a:gs pos="100000">
                        <a:schemeClr val="accent1">
                          <a:lumMod val="30000"/>
                          <a:lumOff val="70000"/>
                        </a:schemeClr>
                      </a:gs>
                    </a:gsLst>
                    <a:lin ang="5400000" scaled="1"/>
                  </a:gradFill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lIns="0" tIns="0" rIns="0" bIns="0" rtlCol="0" anchor="t">
                    <a:noAutofit/>
                  </a:bodyPr>
                  <a:lstStyle/>
                  <a:p>
                    <a:pPr algn="ctr"/>
                    <a:r>
                      <a:rPr lang="en-US" sz="1100"/>
                      <a:t>Bed slope, s</a:t>
                    </a:r>
                  </a:p>
                </xdr:txBody>
              </xdr:sp>
            </xdr:grpSp>
          </xdr:grpSp>
          <xdr:grpSp>
            <xdr:nvGrpSpPr>
              <xdr:cNvPr id="17" name="Group 16"/>
              <xdr:cNvGrpSpPr/>
            </xdr:nvGrpSpPr>
            <xdr:grpSpPr>
              <a:xfrm>
                <a:off x="1343025" y="6858000"/>
                <a:ext cx="504825" cy="95250"/>
                <a:chOff x="609600" y="5715000"/>
                <a:chExt cx="504825" cy="95250"/>
              </a:xfrm>
            </xdr:grpSpPr>
            <xdr:cxnSp macro="">
              <xdr:nvCxnSpPr>
                <xdr:cNvPr id="207" name="Straight Connector 206"/>
                <xdr:cNvCxnSpPr/>
              </xdr:nvCxnSpPr>
              <xdr:spPr>
                <a:xfrm flipH="1">
                  <a:off x="609600" y="5715000"/>
                  <a:ext cx="135555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08" name="Straight Connector 207"/>
                <xdr:cNvCxnSpPr/>
              </xdr:nvCxnSpPr>
              <xdr:spPr>
                <a:xfrm>
                  <a:off x="745155" y="5715000"/>
                  <a:ext cx="199827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09" name="Straight Connector 208"/>
                <xdr:cNvCxnSpPr/>
              </xdr:nvCxnSpPr>
              <xdr:spPr>
                <a:xfrm>
                  <a:off x="829877" y="5715000"/>
                  <a:ext cx="199827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0" name="Straight Connector 209"/>
                <xdr:cNvCxnSpPr/>
              </xdr:nvCxnSpPr>
              <xdr:spPr>
                <a:xfrm>
                  <a:off x="914598" y="5715000"/>
                  <a:ext cx="199827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1" name="Straight Connector 210"/>
                <xdr:cNvCxnSpPr/>
              </xdr:nvCxnSpPr>
              <xdr:spPr>
                <a:xfrm flipH="1">
                  <a:off x="694322" y="5715000"/>
                  <a:ext cx="135555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2" name="Straight Connector 211"/>
                <xdr:cNvCxnSpPr/>
              </xdr:nvCxnSpPr>
              <xdr:spPr>
                <a:xfrm flipH="1">
                  <a:off x="779044" y="5715000"/>
                  <a:ext cx="135555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213" name="Straight Connector 212"/>
              <xdr:cNvCxnSpPr/>
            </xdr:nvCxnSpPr>
            <xdr:spPr>
              <a:xfrm flipV="1">
                <a:off x="7239000" y="7067550"/>
                <a:ext cx="1838325" cy="0"/>
              </a:xfrm>
              <a:prstGeom prst="line">
                <a:avLst/>
              </a:prstGeom>
            </xdr:spPr>
            <xdr:style>
              <a:lnRef idx="2">
                <a:schemeClr val="dk1"/>
              </a:lnRef>
              <a:fillRef idx="0">
                <a:schemeClr val="dk1"/>
              </a:fillRef>
              <a:effectRef idx="1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214" name="Group 213"/>
              <xdr:cNvGrpSpPr/>
            </xdr:nvGrpSpPr>
            <xdr:grpSpPr>
              <a:xfrm>
                <a:off x="7762875" y="7077075"/>
                <a:ext cx="504825" cy="95250"/>
                <a:chOff x="609600" y="5715000"/>
                <a:chExt cx="504825" cy="95250"/>
              </a:xfrm>
            </xdr:grpSpPr>
            <xdr:cxnSp macro="">
              <xdr:nvCxnSpPr>
                <xdr:cNvPr id="215" name="Straight Connector 214"/>
                <xdr:cNvCxnSpPr/>
              </xdr:nvCxnSpPr>
              <xdr:spPr>
                <a:xfrm flipH="1">
                  <a:off x="609600" y="5715000"/>
                  <a:ext cx="135555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6" name="Straight Connector 215"/>
                <xdr:cNvCxnSpPr/>
              </xdr:nvCxnSpPr>
              <xdr:spPr>
                <a:xfrm>
                  <a:off x="745155" y="5715000"/>
                  <a:ext cx="199827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7" name="Straight Connector 216"/>
                <xdr:cNvCxnSpPr/>
              </xdr:nvCxnSpPr>
              <xdr:spPr>
                <a:xfrm>
                  <a:off x="829877" y="5715000"/>
                  <a:ext cx="199827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8" name="Straight Connector 217"/>
                <xdr:cNvCxnSpPr/>
              </xdr:nvCxnSpPr>
              <xdr:spPr>
                <a:xfrm>
                  <a:off x="914598" y="5715000"/>
                  <a:ext cx="199827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19" name="Straight Connector 218"/>
                <xdr:cNvCxnSpPr/>
              </xdr:nvCxnSpPr>
              <xdr:spPr>
                <a:xfrm flipH="1">
                  <a:off x="694322" y="5715000"/>
                  <a:ext cx="135555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20" name="Straight Connector 219"/>
                <xdr:cNvCxnSpPr/>
              </xdr:nvCxnSpPr>
              <xdr:spPr>
                <a:xfrm flipH="1">
                  <a:off x="779044" y="5715000"/>
                  <a:ext cx="135555" cy="95250"/>
                </a:xfrm>
                <a:prstGeom prst="line">
                  <a:avLst/>
                </a:prstGeom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31" name="Group 30"/>
            <xdr:cNvGrpSpPr/>
          </xdr:nvGrpSpPr>
          <xdr:grpSpPr>
            <a:xfrm>
              <a:off x="852490" y="5562600"/>
              <a:ext cx="2619375" cy="1524000"/>
              <a:chOff x="852490" y="5562600"/>
              <a:chExt cx="2619375" cy="1524000"/>
            </a:xfrm>
          </xdr:grpSpPr>
          <xdr:cxnSp macro="">
            <xdr:nvCxnSpPr>
              <xdr:cNvPr id="221" name="Straight Connector 220"/>
              <xdr:cNvCxnSpPr/>
            </xdr:nvCxnSpPr>
            <xdr:spPr>
              <a:xfrm flipH="1" flipV="1">
                <a:off x="2043116" y="6248400"/>
                <a:ext cx="228599" cy="13335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3" name="Straight Connector 222"/>
              <xdr:cNvCxnSpPr/>
            </xdr:nvCxnSpPr>
            <xdr:spPr>
              <a:xfrm flipH="1">
                <a:off x="852490" y="6362700"/>
                <a:ext cx="1238250" cy="72390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4" name="Straight Connector 223"/>
              <xdr:cNvCxnSpPr/>
            </xdr:nvCxnSpPr>
            <xdr:spPr>
              <a:xfrm flipH="1">
                <a:off x="2233615" y="5562600"/>
                <a:ext cx="1238250" cy="723900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5" name="Straight Connector 224"/>
              <xdr:cNvCxnSpPr/>
            </xdr:nvCxnSpPr>
            <xdr:spPr>
              <a:xfrm flipH="1" flipV="1">
                <a:off x="2052640" y="6253163"/>
                <a:ext cx="38100" cy="119063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226" name="Straight Connector 225"/>
              <xdr:cNvCxnSpPr/>
            </xdr:nvCxnSpPr>
            <xdr:spPr>
              <a:xfrm flipH="1" flipV="1">
                <a:off x="2233618" y="6281737"/>
                <a:ext cx="28574" cy="104775"/>
              </a:xfrm>
              <a:prstGeom prst="line">
                <a:avLst/>
              </a:prstGeom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  <xdr:cxnSp macro="">
        <xdr:nvCxnSpPr>
          <xdr:cNvPr id="229" name="Straight Connector 228"/>
          <xdr:cNvCxnSpPr/>
        </xdr:nvCxnSpPr>
        <xdr:spPr>
          <a:xfrm flipV="1">
            <a:off x="2619375" y="6524625"/>
            <a:ext cx="828675" cy="1"/>
          </a:xfrm>
          <a:prstGeom prst="line">
            <a:avLst/>
          </a:prstGeom>
          <a:ln>
            <a:headEnd type="none" w="med" len="med"/>
            <a:tailEnd type="triangle" w="med" len="med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31" name="TextBox 230"/>
          <xdr:cNvSpPr txBox="1"/>
        </xdr:nvSpPr>
        <xdr:spPr>
          <a:xfrm>
            <a:off x="2700340" y="6353175"/>
            <a:ext cx="514350" cy="1436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r>
              <a:rPr lang="en-US" sz="1100"/>
              <a:t>Flow, Q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Normal="100" zoomScaleSheetLayoutView="100" workbookViewId="0">
      <selection activeCell="A30" sqref="A30"/>
    </sheetView>
  </sheetViews>
  <sheetFormatPr defaultRowHeight="14.25" x14ac:dyDescent="0.2"/>
  <cols>
    <col min="1" max="1" width="53.5703125" style="7" customWidth="1"/>
    <col min="2" max="2" width="7.140625" style="30" bestFit="1" customWidth="1"/>
    <col min="3" max="3" width="8.7109375" style="30" customWidth="1"/>
    <col min="4" max="4" width="9.140625" style="30" customWidth="1"/>
    <col min="5" max="5" width="11" style="7" customWidth="1"/>
    <col min="6" max="6" width="8" style="7" bestFit="1" customWidth="1"/>
    <col min="7" max="7" width="5.85546875" style="7" bestFit="1" customWidth="1"/>
    <col min="8" max="16384" width="9.140625" style="7"/>
  </cols>
  <sheetData>
    <row r="1" spans="1:8" x14ac:dyDescent="0.2">
      <c r="A1" s="6" t="s">
        <v>24</v>
      </c>
    </row>
    <row r="2" spans="1:8" ht="15" x14ac:dyDescent="0.25">
      <c r="A2" s="8" t="s">
        <v>21</v>
      </c>
      <c r="B2" s="9" t="s">
        <v>22</v>
      </c>
      <c r="C2" s="10" t="s">
        <v>3</v>
      </c>
      <c r="D2" s="10" t="s">
        <v>4</v>
      </c>
      <c r="E2" s="10" t="s">
        <v>30</v>
      </c>
    </row>
    <row r="3" spans="1:8" ht="18.75" x14ac:dyDescent="0.35">
      <c r="A3" s="11" t="s">
        <v>68</v>
      </c>
      <c r="B3" s="12" t="s">
        <v>0</v>
      </c>
      <c r="C3" s="13">
        <v>2.4</v>
      </c>
      <c r="D3" s="13">
        <v>2.4</v>
      </c>
      <c r="E3" s="11"/>
    </row>
    <row r="4" spans="1:8" ht="28.5" x14ac:dyDescent="0.2">
      <c r="A4" s="14" t="s">
        <v>10</v>
      </c>
      <c r="B4" s="15" t="s">
        <v>11</v>
      </c>
      <c r="C4" s="31" t="s">
        <v>6</v>
      </c>
      <c r="D4" s="16" t="s">
        <v>7</v>
      </c>
      <c r="E4" s="11"/>
    </row>
    <row r="5" spans="1:8" x14ac:dyDescent="0.2">
      <c r="A5" s="11" t="s">
        <v>25</v>
      </c>
      <c r="B5" s="12" t="s">
        <v>12</v>
      </c>
      <c r="C5" s="12">
        <v>180</v>
      </c>
      <c r="D5" s="13">
        <v>120</v>
      </c>
      <c r="E5" s="11"/>
    </row>
    <row r="6" spans="1:8" x14ac:dyDescent="0.2">
      <c r="A6" s="11" t="s">
        <v>26</v>
      </c>
      <c r="B6" s="12" t="s">
        <v>12</v>
      </c>
      <c r="C6" s="12">
        <v>50</v>
      </c>
      <c r="D6" s="13">
        <v>40</v>
      </c>
      <c r="E6" s="11"/>
    </row>
    <row r="7" spans="1:8" x14ac:dyDescent="0.2">
      <c r="A7" s="11" t="s">
        <v>9</v>
      </c>
      <c r="B7" s="12" t="s">
        <v>2</v>
      </c>
      <c r="C7" s="17">
        <v>1</v>
      </c>
      <c r="D7" s="17">
        <v>1</v>
      </c>
      <c r="E7" s="11"/>
    </row>
    <row r="8" spans="1:8" x14ac:dyDescent="0.2">
      <c r="A8" s="11" t="s">
        <v>5</v>
      </c>
      <c r="B8" s="12" t="s">
        <v>12</v>
      </c>
      <c r="C8" s="17">
        <v>0.55000000000000004</v>
      </c>
      <c r="D8" s="17">
        <v>0.55000000000000004</v>
      </c>
      <c r="E8" s="11"/>
    </row>
    <row r="9" spans="1:8" s="20" customFormat="1" x14ac:dyDescent="0.2">
      <c r="A9" s="19" t="s">
        <v>14</v>
      </c>
      <c r="B9" s="12" t="s">
        <v>12</v>
      </c>
      <c r="C9" s="17">
        <v>0.6</v>
      </c>
      <c r="D9" s="18">
        <v>0.5</v>
      </c>
      <c r="E9" s="19"/>
      <c r="H9" s="20" t="s">
        <v>27</v>
      </c>
    </row>
    <row r="10" spans="1:8" s="20" customFormat="1" x14ac:dyDescent="0.2">
      <c r="A10" s="19" t="s">
        <v>13</v>
      </c>
      <c r="B10" s="12" t="s">
        <v>12</v>
      </c>
      <c r="C10" s="17">
        <v>0.9</v>
      </c>
      <c r="D10" s="18">
        <v>0.8</v>
      </c>
      <c r="E10" s="19"/>
    </row>
    <row r="11" spans="1:8" s="20" customFormat="1" x14ac:dyDescent="0.2">
      <c r="A11" s="19" t="s">
        <v>15</v>
      </c>
      <c r="B11" s="12" t="s">
        <v>12</v>
      </c>
      <c r="C11" s="17">
        <v>0.9</v>
      </c>
      <c r="D11" s="18">
        <v>0.8</v>
      </c>
      <c r="E11" s="19"/>
    </row>
    <row r="12" spans="1:8" s="20" customFormat="1" x14ac:dyDescent="0.2">
      <c r="A12" s="19" t="s">
        <v>17</v>
      </c>
      <c r="B12" s="12" t="s">
        <v>12</v>
      </c>
      <c r="C12" s="17">
        <f>C10*C9</f>
        <v>0.54</v>
      </c>
      <c r="D12" s="18">
        <f>D10*D9</f>
        <v>0.4</v>
      </c>
      <c r="E12" s="19"/>
    </row>
    <row r="13" spans="1:8" s="20" customFormat="1" x14ac:dyDescent="0.2">
      <c r="A13" s="19" t="s">
        <v>16</v>
      </c>
      <c r="B13" s="12" t="s">
        <v>12</v>
      </c>
      <c r="C13" s="17">
        <f>C11*C10</f>
        <v>0.81</v>
      </c>
      <c r="D13" s="18">
        <f>D11*D10</f>
        <v>0.64000000000000012</v>
      </c>
      <c r="E13" s="19"/>
    </row>
    <row r="14" spans="1:8" x14ac:dyDescent="0.2">
      <c r="A14" s="19" t="s">
        <v>19</v>
      </c>
      <c r="B14" s="12" t="s">
        <v>12</v>
      </c>
      <c r="C14" s="17">
        <f>C11*C10*C9</f>
        <v>0.48599999999999999</v>
      </c>
      <c r="D14" s="18">
        <f>D11*D10*D9</f>
        <v>0.32000000000000006</v>
      </c>
      <c r="E14" s="11"/>
    </row>
    <row r="15" spans="1:8" x14ac:dyDescent="0.2">
      <c r="A15" s="11" t="s">
        <v>20</v>
      </c>
      <c r="B15" s="12" t="s">
        <v>18</v>
      </c>
      <c r="C15" s="21">
        <v>6</v>
      </c>
      <c r="D15" s="22">
        <v>6.2</v>
      </c>
      <c r="E15" s="11"/>
    </row>
    <row r="16" spans="1:8" x14ac:dyDescent="0.2">
      <c r="A16" s="11" t="s">
        <v>61</v>
      </c>
      <c r="B16" s="12" t="s">
        <v>51</v>
      </c>
      <c r="C16" s="23">
        <v>12</v>
      </c>
      <c r="D16" s="23">
        <v>12</v>
      </c>
      <c r="E16" s="11"/>
    </row>
    <row r="17" spans="1:9" x14ac:dyDescent="0.2">
      <c r="A17" s="24" t="s">
        <v>55</v>
      </c>
      <c r="B17" s="12"/>
      <c r="C17" s="12"/>
      <c r="D17" s="13"/>
      <c r="E17" s="11"/>
      <c r="I17" s="7" t="s">
        <v>27</v>
      </c>
    </row>
    <row r="18" spans="1:9" ht="18.75" x14ac:dyDescent="0.35">
      <c r="A18" s="11" t="s">
        <v>62</v>
      </c>
      <c r="B18" s="12"/>
      <c r="C18" s="12"/>
      <c r="D18" s="13"/>
      <c r="E18" s="11"/>
    </row>
    <row r="19" spans="1:9" ht="18.75" x14ac:dyDescent="0.35">
      <c r="A19" s="11" t="s">
        <v>63</v>
      </c>
      <c r="B19" s="12"/>
      <c r="C19" s="12"/>
      <c r="D19" s="13"/>
      <c r="E19" s="11"/>
    </row>
    <row r="20" spans="1:9" x14ac:dyDescent="0.2">
      <c r="A20" s="11" t="s">
        <v>56</v>
      </c>
      <c r="B20" s="12"/>
      <c r="C20" s="12"/>
      <c r="D20" s="13"/>
      <c r="E20" s="11"/>
    </row>
    <row r="21" spans="1:9" x14ac:dyDescent="0.2">
      <c r="A21" s="11" t="s">
        <v>57</v>
      </c>
      <c r="B21" s="12"/>
      <c r="C21" s="12"/>
      <c r="D21" s="13"/>
      <c r="E21" s="11"/>
    </row>
    <row r="22" spans="1:9" x14ac:dyDescent="0.2">
      <c r="A22" s="11" t="s">
        <v>60</v>
      </c>
      <c r="B22" s="12"/>
      <c r="C22" s="12"/>
      <c r="D22" s="13"/>
      <c r="E22" s="11"/>
    </row>
    <row r="23" spans="1:9" x14ac:dyDescent="0.2">
      <c r="A23" s="11" t="s">
        <v>59</v>
      </c>
      <c r="B23" s="12"/>
      <c r="C23" s="12"/>
      <c r="D23" s="13"/>
      <c r="E23" s="11"/>
    </row>
    <row r="24" spans="1:9" x14ac:dyDescent="0.2">
      <c r="A24" s="24" t="s">
        <v>23</v>
      </c>
      <c r="B24" s="12"/>
      <c r="C24" s="12"/>
      <c r="D24" s="13"/>
      <c r="E24" s="11"/>
      <c r="I24" s="7" t="s">
        <v>27</v>
      </c>
    </row>
    <row r="25" spans="1:9" x14ac:dyDescent="0.2">
      <c r="A25" s="11" t="s">
        <v>8</v>
      </c>
      <c r="B25" s="12" t="s">
        <v>1</v>
      </c>
      <c r="C25" s="21">
        <f>C5-C6</f>
        <v>130</v>
      </c>
      <c r="D25" s="22">
        <f>D5-D6</f>
        <v>80</v>
      </c>
      <c r="E25" s="11"/>
    </row>
    <row r="26" spans="1:9" ht="18.75" x14ac:dyDescent="0.35">
      <c r="A26" s="25" t="s">
        <v>73</v>
      </c>
      <c r="B26" s="12" t="s">
        <v>28</v>
      </c>
      <c r="C26" s="21">
        <f>C25*C7*C8</f>
        <v>71.5</v>
      </c>
      <c r="D26" s="22">
        <f>D25*D7*D8</f>
        <v>44</v>
      </c>
      <c r="E26" s="11"/>
    </row>
    <row r="27" spans="1:9" ht="18.75" x14ac:dyDescent="0.35">
      <c r="A27" s="19" t="s">
        <v>66</v>
      </c>
      <c r="B27" s="12" t="s">
        <v>29</v>
      </c>
      <c r="C27" s="21">
        <f>C26/C15</f>
        <v>11.916666666666666</v>
      </c>
      <c r="D27" s="22">
        <f>D26/D15</f>
        <v>7.096774193548387</v>
      </c>
      <c r="E27" s="11"/>
    </row>
    <row r="28" spans="1:9" ht="28.5" x14ac:dyDescent="0.2">
      <c r="A28" s="33" t="s">
        <v>64</v>
      </c>
      <c r="B28" s="27" t="s">
        <v>29</v>
      </c>
      <c r="C28" s="23">
        <f>FLOOR(C27,1)</f>
        <v>11</v>
      </c>
      <c r="D28" s="23">
        <f>FLOOR(D27,1)</f>
        <v>7</v>
      </c>
      <c r="E28" s="32" t="s">
        <v>31</v>
      </c>
    </row>
    <row r="29" spans="1:9" ht="33" x14ac:dyDescent="0.2">
      <c r="A29" s="26" t="s">
        <v>65</v>
      </c>
      <c r="B29" s="27" t="s">
        <v>28</v>
      </c>
      <c r="C29" s="23">
        <f>C28*C15</f>
        <v>66</v>
      </c>
      <c r="D29" s="23">
        <f>D28*D15</f>
        <v>43.4</v>
      </c>
      <c r="E29" s="11"/>
      <c r="I29" s="7" t="s">
        <v>27</v>
      </c>
    </row>
    <row r="30" spans="1:9" ht="18.75" x14ac:dyDescent="0.35">
      <c r="A30" s="25" t="s">
        <v>67</v>
      </c>
      <c r="B30" s="12" t="s">
        <v>28</v>
      </c>
      <c r="C30" s="21">
        <f>C29/C14</f>
        <v>135.80246913580248</v>
      </c>
      <c r="D30" s="21">
        <f>D29/D14</f>
        <v>135.62499999999997</v>
      </c>
      <c r="E30" s="11" t="s">
        <v>27</v>
      </c>
    </row>
    <row r="31" spans="1:9" ht="18.75" customHeight="1" x14ac:dyDescent="0.2">
      <c r="A31" s="26" t="s">
        <v>72</v>
      </c>
      <c r="B31" s="27" t="s">
        <v>12</v>
      </c>
      <c r="C31" s="28">
        <f>C29/(C25*C7)</f>
        <v>0.50769230769230766</v>
      </c>
      <c r="D31" s="28">
        <f>D29/(D25*D7)</f>
        <v>0.54249999999999998</v>
      </c>
      <c r="E31" s="11"/>
    </row>
    <row r="32" spans="1:9" ht="16.5" x14ac:dyDescent="0.2">
      <c r="A32" s="26" t="s">
        <v>74</v>
      </c>
      <c r="B32" s="12" t="s">
        <v>70</v>
      </c>
      <c r="C32" s="29">
        <f>10*C3*C30</f>
        <v>3259.2592592592596</v>
      </c>
      <c r="D32" s="29">
        <f>10*D3*D30</f>
        <v>3254.9999999999991</v>
      </c>
      <c r="E32" s="11"/>
    </row>
    <row r="33" spans="1:5" ht="22.5" x14ac:dyDescent="0.2">
      <c r="A33" s="26" t="s">
        <v>75</v>
      </c>
      <c r="B33" s="27" t="s">
        <v>29</v>
      </c>
      <c r="C33" s="29">
        <v>7</v>
      </c>
      <c r="D33" s="29">
        <v>5</v>
      </c>
      <c r="E33" s="36" t="s">
        <v>84</v>
      </c>
    </row>
    <row r="34" spans="1:5" ht="22.5" x14ac:dyDescent="0.35">
      <c r="A34" s="11" t="s">
        <v>69</v>
      </c>
      <c r="B34" s="12" t="s">
        <v>0</v>
      </c>
      <c r="C34" s="17">
        <f>C3/C33</f>
        <v>0.34285714285714286</v>
      </c>
      <c r="D34" s="17">
        <f>D3/D33</f>
        <v>0.48</v>
      </c>
      <c r="E34" s="32" t="s">
        <v>52</v>
      </c>
    </row>
    <row r="35" spans="1:5" ht="16.5" x14ac:dyDescent="0.2">
      <c r="A35" s="11" t="s">
        <v>58</v>
      </c>
      <c r="B35" s="12" t="s">
        <v>70</v>
      </c>
      <c r="C35" s="29">
        <f>10*C34*C30</f>
        <v>465.60846560846568</v>
      </c>
      <c r="D35" s="29">
        <f>10*D34*D30</f>
        <v>650.99999999999989</v>
      </c>
      <c r="E35" s="11"/>
    </row>
    <row r="36" spans="1:5" ht="16.5" x14ac:dyDescent="0.2">
      <c r="A36" s="11" t="s">
        <v>54</v>
      </c>
      <c r="B36" s="12" t="s">
        <v>71</v>
      </c>
      <c r="C36" s="29">
        <f>C35/C16</f>
        <v>38.80070546737214</v>
      </c>
      <c r="D36" s="29">
        <f>D35/D16</f>
        <v>54.249999999999993</v>
      </c>
      <c r="E36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5"/>
  <sheetViews>
    <sheetView topLeftCell="C1" workbookViewId="0">
      <selection activeCell="I3" sqref="I3:I14"/>
    </sheetView>
  </sheetViews>
  <sheetFormatPr defaultRowHeight="15" x14ac:dyDescent="0.25"/>
  <cols>
    <col min="1" max="1" width="3" customWidth="1"/>
  </cols>
  <sheetData>
    <row r="2" spans="3:9" x14ac:dyDescent="0.25">
      <c r="C2" s="3" t="s">
        <v>32</v>
      </c>
      <c r="D2" s="3" t="s">
        <v>45</v>
      </c>
      <c r="E2" s="3" t="s">
        <v>46</v>
      </c>
      <c r="F2" s="3" t="s">
        <v>47</v>
      </c>
      <c r="G2" s="3" t="s">
        <v>48</v>
      </c>
      <c r="H2" s="3" t="s">
        <v>49</v>
      </c>
      <c r="I2" s="1" t="s">
        <v>50</v>
      </c>
    </row>
    <row r="3" spans="3:9" x14ac:dyDescent="0.25">
      <c r="C3" s="3" t="s">
        <v>33</v>
      </c>
      <c r="D3" s="3">
        <v>21.4</v>
      </c>
      <c r="E3" s="3">
        <v>33.5</v>
      </c>
      <c r="F3" s="3">
        <v>75</v>
      </c>
      <c r="G3" s="3">
        <v>170</v>
      </c>
      <c r="H3" s="3">
        <v>7.8</v>
      </c>
      <c r="I3" s="2">
        <v>8</v>
      </c>
    </row>
    <row r="4" spans="3:9" x14ac:dyDescent="0.25">
      <c r="C4" s="3" t="s">
        <v>34</v>
      </c>
      <c r="D4" s="3">
        <v>22.1</v>
      </c>
      <c r="E4" s="3">
        <v>34.799999999999997</v>
      </c>
      <c r="F4" s="3">
        <v>74</v>
      </c>
      <c r="G4" s="3">
        <v>169</v>
      </c>
      <c r="H4" s="3">
        <v>8.1999999999999993</v>
      </c>
      <c r="I4" s="2">
        <v>14.7</v>
      </c>
    </row>
    <row r="5" spans="3:9" x14ac:dyDescent="0.25">
      <c r="C5" s="3" t="s">
        <v>35</v>
      </c>
      <c r="D5" s="3">
        <v>23</v>
      </c>
      <c r="E5" s="3">
        <v>34.9</v>
      </c>
      <c r="F5" s="3">
        <v>75</v>
      </c>
      <c r="G5" s="3">
        <v>169</v>
      </c>
      <c r="H5" s="3">
        <v>7.9</v>
      </c>
      <c r="I5" s="2">
        <v>49.5</v>
      </c>
    </row>
    <row r="6" spans="3:9" x14ac:dyDescent="0.25">
      <c r="C6" s="3" t="s">
        <v>36</v>
      </c>
      <c r="D6" s="3">
        <v>23</v>
      </c>
      <c r="E6" s="3">
        <v>34.6</v>
      </c>
      <c r="F6" s="3">
        <v>76</v>
      </c>
      <c r="G6" s="3">
        <v>169</v>
      </c>
      <c r="H6" s="3">
        <v>8</v>
      </c>
      <c r="I6" s="2">
        <v>82.4</v>
      </c>
    </row>
    <row r="7" spans="3:9" x14ac:dyDescent="0.25">
      <c r="C7" s="3" t="s">
        <v>37</v>
      </c>
      <c r="D7" s="3">
        <v>22.6</v>
      </c>
      <c r="E7" s="3">
        <v>32.299999999999997</v>
      </c>
      <c r="F7" s="3">
        <v>78</v>
      </c>
      <c r="G7" s="3">
        <v>169</v>
      </c>
      <c r="H7" s="3">
        <v>6.9</v>
      </c>
      <c r="I7" s="2">
        <v>187.5</v>
      </c>
    </row>
    <row r="8" spans="3:9" x14ac:dyDescent="0.25">
      <c r="C8" s="3" t="s">
        <v>38</v>
      </c>
      <c r="D8" s="3">
        <v>21.1</v>
      </c>
      <c r="E8" s="3">
        <v>29.9</v>
      </c>
      <c r="F8" s="3">
        <v>80</v>
      </c>
      <c r="G8" s="3">
        <v>169</v>
      </c>
      <c r="H8" s="3">
        <v>6.4</v>
      </c>
      <c r="I8" s="2">
        <v>312.60000000000002</v>
      </c>
    </row>
    <row r="9" spans="3:9" x14ac:dyDescent="0.25">
      <c r="C9" s="3" t="s">
        <v>39</v>
      </c>
      <c r="D9" s="3">
        <v>20.3</v>
      </c>
      <c r="E9" s="3">
        <v>28.4</v>
      </c>
      <c r="F9" s="3">
        <v>81</v>
      </c>
      <c r="G9" s="3">
        <v>169</v>
      </c>
      <c r="H9" s="3">
        <v>5.8</v>
      </c>
      <c r="I9" s="2">
        <v>358.8</v>
      </c>
    </row>
    <row r="10" spans="3:9" x14ac:dyDescent="0.25">
      <c r="C10" s="3" t="s">
        <v>40</v>
      </c>
      <c r="D10" s="3">
        <v>20.3</v>
      </c>
      <c r="E10" s="3">
        <v>28.5</v>
      </c>
      <c r="F10" s="3">
        <v>81</v>
      </c>
      <c r="G10" s="3">
        <v>169</v>
      </c>
      <c r="H10" s="3">
        <v>5.9</v>
      </c>
      <c r="I10" s="2">
        <v>331.2</v>
      </c>
    </row>
    <row r="11" spans="3:9" x14ac:dyDescent="0.25">
      <c r="C11" s="3" t="s">
        <v>41</v>
      </c>
      <c r="D11" s="3">
        <v>20.5</v>
      </c>
      <c r="E11" s="3">
        <v>29.8</v>
      </c>
      <c r="F11" s="3">
        <v>79</v>
      </c>
      <c r="G11" s="3">
        <v>169</v>
      </c>
      <c r="H11" s="3">
        <v>6.6</v>
      </c>
      <c r="I11" s="2">
        <v>274.3</v>
      </c>
    </row>
    <row r="12" spans="3:9" x14ac:dyDescent="0.25">
      <c r="C12" s="3" t="s">
        <v>42</v>
      </c>
      <c r="D12" s="3">
        <v>20.7</v>
      </c>
      <c r="E12" s="3">
        <v>31.5</v>
      </c>
      <c r="F12" s="3">
        <v>76</v>
      </c>
      <c r="G12" s="3">
        <v>175</v>
      </c>
      <c r="H12" s="3">
        <v>7.3</v>
      </c>
      <c r="I12" s="2">
        <v>122.3</v>
      </c>
    </row>
    <row r="13" spans="3:9" x14ac:dyDescent="0.25">
      <c r="C13" s="3" t="s">
        <v>43</v>
      </c>
      <c r="D13" s="3">
        <v>21.7</v>
      </c>
      <c r="E13" s="3">
        <v>32.200000000000003</v>
      </c>
      <c r="F13" s="3">
        <v>77</v>
      </c>
      <c r="G13" s="3">
        <v>113</v>
      </c>
      <c r="H13" s="3">
        <v>7</v>
      </c>
      <c r="I13" s="2">
        <v>33.799999999999997</v>
      </c>
    </row>
    <row r="14" spans="3:9" x14ac:dyDescent="0.25">
      <c r="C14" s="3" t="s">
        <v>44</v>
      </c>
      <c r="D14" s="3">
        <v>21.1</v>
      </c>
      <c r="E14" s="3">
        <v>32.6</v>
      </c>
      <c r="F14" s="3">
        <v>75</v>
      </c>
      <c r="G14" s="3">
        <v>171</v>
      </c>
      <c r="H14" s="3">
        <v>7.5</v>
      </c>
      <c r="I14" s="2">
        <v>24.7</v>
      </c>
    </row>
    <row r="15" spans="3:9" x14ac:dyDescent="0.25">
      <c r="C15" s="4" t="s">
        <v>53</v>
      </c>
      <c r="D15" s="5">
        <f t="shared" ref="D15:I15" si="0">AVERAGE(D3:D14)</f>
        <v>21.483333333333334</v>
      </c>
      <c r="E15" s="5">
        <f t="shared" si="0"/>
        <v>31.916666666666668</v>
      </c>
      <c r="F15" s="5">
        <f t="shared" si="0"/>
        <v>77.25</v>
      </c>
      <c r="G15" s="5">
        <f t="shared" si="0"/>
        <v>165.08333333333334</v>
      </c>
      <c r="H15" s="5">
        <f t="shared" si="0"/>
        <v>7.1083333333333334</v>
      </c>
      <c r="I15" s="5">
        <f t="shared" si="0"/>
        <v>149.98333333333332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9"/>
  <sheetViews>
    <sheetView zoomScaleNormal="100" workbookViewId="0">
      <selection activeCell="D47" sqref="D47"/>
    </sheetView>
  </sheetViews>
  <sheetFormatPr defaultRowHeight="15" x14ac:dyDescent="0.25"/>
  <cols>
    <col min="14" max="14" width="14.42578125" customWidth="1"/>
  </cols>
  <sheetData>
    <row r="2" spans="2:3" x14ac:dyDescent="0.25">
      <c r="B2" s="3" t="s">
        <v>80</v>
      </c>
      <c r="C2" s="3" t="s">
        <v>79</v>
      </c>
    </row>
    <row r="3" spans="2:3" x14ac:dyDescent="0.25">
      <c r="B3" s="3" t="s">
        <v>76</v>
      </c>
      <c r="C3" s="3" t="s">
        <v>77</v>
      </c>
    </row>
    <row r="4" spans="2:3" x14ac:dyDescent="0.25">
      <c r="B4" s="3" t="s">
        <v>81</v>
      </c>
      <c r="C4" s="34">
        <v>42531</v>
      </c>
    </row>
    <row r="5" spans="2:3" x14ac:dyDescent="0.25">
      <c r="B5" s="3" t="s">
        <v>78</v>
      </c>
      <c r="C5" s="3" t="s">
        <v>82</v>
      </c>
    </row>
    <row r="29" spans="4:4" x14ac:dyDescent="0.25">
      <c r="D29" s="35" t="s">
        <v>83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Abera</cp:lastModifiedBy>
  <dcterms:created xsi:type="dcterms:W3CDTF">2015-10-26T18:19:28Z</dcterms:created>
  <dcterms:modified xsi:type="dcterms:W3CDTF">2017-01-02T11:12:49Z</dcterms:modified>
</cp:coreProperties>
</file>