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0.Guideline-Manuals -From Abera\"/>
    </mc:Choice>
  </mc:AlternateContent>
  <bookViews>
    <workbookView xWindow="0" yWindow="0" windowWidth="20490" windowHeight="76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4" i="1"/>
  <c r="N13" i="1"/>
  <c r="C10" i="1"/>
  <c r="K14" i="1" l="1"/>
  <c r="K15" i="1"/>
  <c r="P14" i="1" s="1"/>
  <c r="K16" i="1"/>
  <c r="K17" i="1"/>
  <c r="K18" i="1"/>
  <c r="K19" i="1"/>
  <c r="K20" i="1"/>
  <c r="K21" i="1"/>
  <c r="K22" i="1"/>
  <c r="K23" i="1"/>
  <c r="K24" i="1"/>
  <c r="K13" i="1"/>
  <c r="I25" i="1"/>
  <c r="P13" i="1" l="1"/>
  <c r="L13" i="1"/>
  <c r="P15" i="1"/>
  <c r="P16" i="1"/>
  <c r="K25" i="1"/>
  <c r="C6" i="1"/>
  <c r="C5" i="1"/>
  <c r="O13" i="1" l="1"/>
</calcChain>
</file>

<file path=xl/comments1.xml><?xml version="1.0" encoding="utf-8"?>
<comments xmlns="http://schemas.openxmlformats.org/spreadsheetml/2006/main">
  <authors>
    <author>Abera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Abera:</t>
        </r>
        <r>
          <rPr>
            <sz val="9"/>
            <color indexed="81"/>
            <rFont val="Tahoma"/>
            <family val="2"/>
          </rPr>
          <t xml:space="preserve">
From FAO CROPWAT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Abera:</t>
        </r>
        <r>
          <rPr>
            <sz val="9"/>
            <color indexed="81"/>
            <rFont val="Tahoma"/>
            <family val="2"/>
          </rPr>
          <t xml:space="preserve">
From FAO CROPWAT</t>
        </r>
      </text>
    </comment>
  </commentList>
</comments>
</file>

<file path=xl/sharedStrings.xml><?xml version="1.0" encoding="utf-8"?>
<sst xmlns="http://schemas.openxmlformats.org/spreadsheetml/2006/main" count="56" uniqueCount="50">
  <si>
    <t>Month</t>
  </si>
  <si>
    <t>Rainfall</t>
  </si>
  <si>
    <t>Min. Temp.</t>
  </si>
  <si>
    <t>Max. Temp.</t>
  </si>
  <si>
    <t>Rel. Hum.</t>
  </si>
  <si>
    <t>Wind speed</t>
  </si>
  <si>
    <t>Sun</t>
  </si>
  <si>
    <t>Rad</t>
  </si>
  <si>
    <t>(mm)</t>
  </si>
  <si>
    <r>
      <t>(</t>
    </r>
    <r>
      <rPr>
        <vertAlign val="superscript"/>
        <sz val="10"/>
        <color rgb="FF000000"/>
        <rFont val="Arial"/>
        <family val="2"/>
      </rPr>
      <t>0</t>
    </r>
    <r>
      <rPr>
        <sz val="10"/>
        <color rgb="FF000000"/>
        <rFont val="Arial"/>
        <family val="2"/>
      </rPr>
      <t>c)</t>
    </r>
  </si>
  <si>
    <t>%</t>
  </si>
  <si>
    <t>km/day</t>
  </si>
  <si>
    <t>Hours</t>
  </si>
  <si>
    <t>MJ/m²/day</t>
  </si>
  <si>
    <t>mm/day</t>
  </si>
  <si>
    <t>mm/month</t>
  </si>
  <si>
    <t>Jan.</t>
  </si>
  <si>
    <t>Feb.</t>
  </si>
  <si>
    <t>Mar.</t>
  </si>
  <si>
    <t>Apr.</t>
  </si>
  <si>
    <t>May</t>
  </si>
  <si>
    <t>Jun.</t>
  </si>
  <si>
    <t>Ju.</t>
  </si>
  <si>
    <t>Aug.</t>
  </si>
  <si>
    <t>Sept.</t>
  </si>
  <si>
    <t>Oct.</t>
  </si>
  <si>
    <t>Nov.</t>
  </si>
  <si>
    <t>Dec.</t>
  </si>
  <si>
    <t>Total/Avg.</t>
  </si>
  <si>
    <t>Kc Maize</t>
  </si>
  <si>
    <t>mm/season</t>
  </si>
  <si>
    <t>Actual ETc Maize</t>
  </si>
  <si>
    <t xml:space="preserve">Peak ETo </t>
  </si>
  <si>
    <t>Given:</t>
  </si>
  <si>
    <t xml:space="preserve">Max. production </t>
  </si>
  <si>
    <t>Actual production</t>
  </si>
  <si>
    <t xml:space="preserve">Irrig. Area </t>
  </si>
  <si>
    <t>Total production, Max.</t>
  </si>
  <si>
    <t>Total production, Act.</t>
  </si>
  <si>
    <t>Þ</t>
  </si>
  <si>
    <t>Yield response, Ky</t>
  </si>
  <si>
    <t>ETC = Kc * ETo</t>
  </si>
  <si>
    <r>
      <t>Unit prod</t>
    </r>
    <r>
      <rPr>
        <u/>
        <sz val="11"/>
        <color rgb="FF000000"/>
        <rFont val="Calibri"/>
        <family val="2"/>
        <scheme val="minor"/>
      </rPr>
      <t>n</t>
    </r>
  </si>
  <si>
    <t>Days of month</t>
  </si>
  <si>
    <t xml:space="preserve"> </t>
  </si>
  <si>
    <t>Soil type:</t>
  </si>
  <si>
    <t>Maximum root depth (D)=</t>
  </si>
  <si>
    <t>Total available soil water, Sa</t>
  </si>
  <si>
    <t>Thus actual Ea, mm=</t>
  </si>
  <si>
    <t>coarse  textured 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</si>
</sst>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\ &quot;qt/ha&quot;"/>
    <numFmt numFmtId="166" formatCode="0.0\ &quot;qt&quot;"/>
    <numFmt numFmtId="167" formatCode="&quot;For&quot;\ 0.0\ &quot;ha&quot;"/>
    <numFmt numFmtId="172" formatCode="0.0\ &quot;m&quot;"/>
    <numFmt numFmtId="174" formatCode="0\ &quot;mm/m&quot;"/>
    <numFmt numFmtId="175" formatCode="0\ &quot;mm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9"/>
      <color theme="1"/>
      <name val="Arial"/>
      <family val="2"/>
    </font>
    <font>
      <sz val="20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left" vertical="center"/>
    </xf>
    <xf numFmtId="2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3" fillId="0" borderId="0" xfId="0" applyFont="1"/>
    <xf numFmtId="0" fontId="2" fillId="0" borderId="0" xfId="0" applyFont="1"/>
    <xf numFmtId="165" fontId="0" fillId="0" borderId="0" xfId="0" applyNumberFormat="1"/>
    <xf numFmtId="0" fontId="9" fillId="0" borderId="0" xfId="0" applyFont="1"/>
    <xf numFmtId="43" fontId="0" fillId="0" borderId="1" xfId="1" applyFont="1" applyBorder="1"/>
    <xf numFmtId="166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72" fontId="0" fillId="0" borderId="0" xfId="0" applyNumberFormat="1"/>
    <xf numFmtId="174" fontId="0" fillId="0" borderId="0" xfId="0" applyNumberFormat="1"/>
    <xf numFmtId="17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1</xdr:row>
          <xdr:rowOff>142875</xdr:rowOff>
        </xdr:from>
        <xdr:to>
          <xdr:col>5</xdr:col>
          <xdr:colOff>495300</xdr:colOff>
          <xdr:row>3</xdr:row>
          <xdr:rowOff>95250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</xdr:row>
          <xdr:rowOff>161925</xdr:rowOff>
        </xdr:from>
        <xdr:to>
          <xdr:col>9</xdr:col>
          <xdr:colOff>276225</xdr:colOff>
          <xdr:row>3</xdr:row>
          <xdr:rowOff>180975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E7" sqref="E7"/>
    </sheetView>
  </sheetViews>
  <sheetFormatPr defaultRowHeight="15" x14ac:dyDescent="0.25"/>
  <cols>
    <col min="1" max="1" width="16.42578125" customWidth="1"/>
    <col min="2" max="2" width="10.85546875" bestFit="1" customWidth="1"/>
    <col min="3" max="3" width="11.140625" bestFit="1" customWidth="1"/>
    <col min="4" max="4" width="6.7109375" bestFit="1" customWidth="1"/>
    <col min="5" max="5" width="6.85546875" customWidth="1"/>
    <col min="6" max="6" width="7.5703125" bestFit="1" customWidth="1"/>
    <col min="7" max="7" width="6.28515625" customWidth="1"/>
    <col min="8" max="8" width="7" customWidth="1"/>
    <col min="9" max="9" width="5.28515625" customWidth="1"/>
    <col min="10" max="10" width="6.140625" customWidth="1"/>
    <col min="11" max="11" width="7.85546875" customWidth="1"/>
    <col min="12" max="12" width="7.7109375" customWidth="1"/>
    <col min="13" max="13" width="6.5703125" customWidth="1"/>
    <col min="14" max="14" width="8.42578125" customWidth="1"/>
    <col min="15" max="15" width="6.140625" bestFit="1" customWidth="1"/>
    <col min="16" max="16" width="9.7109375" customWidth="1"/>
  </cols>
  <sheetData>
    <row r="1" spans="1:20" x14ac:dyDescent="0.25">
      <c r="A1" s="16" t="s">
        <v>33</v>
      </c>
      <c r="B1" s="15"/>
    </row>
    <row r="2" spans="1:20" x14ac:dyDescent="0.25">
      <c r="A2" t="s">
        <v>36</v>
      </c>
      <c r="B2" s="22" t="s">
        <v>42</v>
      </c>
      <c r="C2" s="23">
        <v>2</v>
      </c>
    </row>
    <row r="3" spans="1:20" ht="26.25" x14ac:dyDescent="0.4">
      <c r="A3" t="s">
        <v>34</v>
      </c>
      <c r="B3" s="17">
        <v>90</v>
      </c>
      <c r="G3" s="18" t="s">
        <v>39</v>
      </c>
    </row>
    <row r="4" spans="1:20" x14ac:dyDescent="0.25">
      <c r="A4" t="s">
        <v>35</v>
      </c>
      <c r="B4" s="17">
        <v>40</v>
      </c>
    </row>
    <row r="5" spans="1:20" x14ac:dyDescent="0.25">
      <c r="A5" t="s">
        <v>37</v>
      </c>
      <c r="C5" s="20">
        <f>B3*C2</f>
        <v>180</v>
      </c>
    </row>
    <row r="6" spans="1:20" x14ac:dyDescent="0.25">
      <c r="A6" t="s">
        <v>38</v>
      </c>
      <c r="C6" s="20">
        <f>B4*C2</f>
        <v>80</v>
      </c>
      <c r="F6" s="15" t="s">
        <v>44</v>
      </c>
      <c r="N6" t="s">
        <v>41</v>
      </c>
    </row>
    <row r="7" spans="1:20" x14ac:dyDescent="0.25">
      <c r="A7" t="s">
        <v>45</v>
      </c>
      <c r="B7" s="17" t="s">
        <v>49</v>
      </c>
    </row>
    <row r="8" spans="1:20" x14ac:dyDescent="0.25">
      <c r="A8" t="s">
        <v>46</v>
      </c>
      <c r="B8" s="17"/>
      <c r="C8" s="29">
        <v>1.2</v>
      </c>
    </row>
    <row r="9" spans="1:20" x14ac:dyDescent="0.25">
      <c r="A9" t="s">
        <v>47</v>
      </c>
      <c r="B9" s="17"/>
      <c r="C9" s="30">
        <v>60</v>
      </c>
    </row>
    <row r="10" spans="1:20" x14ac:dyDescent="0.25">
      <c r="A10" t="s">
        <v>48</v>
      </c>
      <c r="B10" s="17"/>
      <c r="C10" s="31">
        <f>C9*C8</f>
        <v>72</v>
      </c>
    </row>
    <row r="11" spans="1:20" ht="25.5" customHeight="1" x14ac:dyDescent="0.25">
      <c r="A11" s="27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6" t="s">
        <v>6</v>
      </c>
      <c r="H11" s="6" t="s">
        <v>7</v>
      </c>
      <c r="I11" s="26" t="s">
        <v>43</v>
      </c>
      <c r="J11" s="26" t="s">
        <v>32</v>
      </c>
      <c r="K11" s="26"/>
      <c r="L11" s="26"/>
      <c r="M11" s="5" t="s">
        <v>29</v>
      </c>
      <c r="N11" s="26" t="s">
        <v>31</v>
      </c>
      <c r="O11" s="26"/>
      <c r="P11" s="26" t="s">
        <v>40</v>
      </c>
    </row>
    <row r="12" spans="1:20" ht="27" customHeight="1" x14ac:dyDescent="0.25">
      <c r="A12" s="27"/>
      <c r="B12" s="7" t="s">
        <v>8</v>
      </c>
      <c r="C12" s="7" t="s">
        <v>9</v>
      </c>
      <c r="D12" s="7" t="s">
        <v>9</v>
      </c>
      <c r="E12" s="6" t="s">
        <v>10</v>
      </c>
      <c r="F12" s="5" t="s">
        <v>11</v>
      </c>
      <c r="G12" s="5" t="s">
        <v>12</v>
      </c>
      <c r="H12" s="5" t="s">
        <v>13</v>
      </c>
      <c r="I12" s="26"/>
      <c r="J12" s="21" t="s">
        <v>14</v>
      </c>
      <c r="K12" s="21" t="s">
        <v>15</v>
      </c>
      <c r="L12" s="21" t="s">
        <v>30</v>
      </c>
      <c r="M12" s="11"/>
      <c r="N12" s="11" t="s">
        <v>15</v>
      </c>
      <c r="O12" s="11" t="s">
        <v>30</v>
      </c>
      <c r="P12" s="26"/>
    </row>
    <row r="13" spans="1:20" x14ac:dyDescent="0.25">
      <c r="A13" s="8" t="s">
        <v>16</v>
      </c>
      <c r="B13" s="9">
        <v>50.6</v>
      </c>
      <c r="C13" s="9">
        <v>17.2</v>
      </c>
      <c r="D13" s="9">
        <v>23.1</v>
      </c>
      <c r="E13" s="10">
        <v>52</v>
      </c>
      <c r="F13" s="10">
        <v>130</v>
      </c>
      <c r="G13" s="10">
        <v>7</v>
      </c>
      <c r="H13" s="10">
        <v>20.5</v>
      </c>
      <c r="I13" s="1">
        <v>31</v>
      </c>
      <c r="J13" s="10">
        <v>4.3600000000000003</v>
      </c>
      <c r="K13" s="25">
        <f>(J13*I13)</f>
        <v>135.16</v>
      </c>
      <c r="L13" s="28">
        <f>SUM(K13:K16)</f>
        <v>508.30000000000007</v>
      </c>
      <c r="M13" s="12">
        <v>0.3</v>
      </c>
      <c r="N13" s="14">
        <f>C10</f>
        <v>72</v>
      </c>
      <c r="O13" s="28">
        <f>SUM(N13:N16)</f>
        <v>288</v>
      </c>
      <c r="P13" s="19">
        <f>(1-$C$6/$C$5)/(1-N13/K13)</f>
        <v>1.1888677784814581</v>
      </c>
    </row>
    <row r="14" spans="1:20" x14ac:dyDescent="0.25">
      <c r="A14" s="8" t="s">
        <v>17</v>
      </c>
      <c r="B14" s="9">
        <v>49.5</v>
      </c>
      <c r="C14" s="9">
        <v>18</v>
      </c>
      <c r="D14" s="9">
        <v>24</v>
      </c>
      <c r="E14" s="10">
        <v>53</v>
      </c>
      <c r="F14" s="10">
        <v>138</v>
      </c>
      <c r="G14" s="10">
        <v>6.4</v>
      </c>
      <c r="H14" s="10">
        <v>19.8</v>
      </c>
      <c r="I14" s="1">
        <v>28</v>
      </c>
      <c r="J14" s="10">
        <v>4.4400000000000004</v>
      </c>
      <c r="K14" s="25">
        <f t="shared" ref="K14:K24" si="0">(J14*I14)</f>
        <v>124.32000000000001</v>
      </c>
      <c r="L14" s="28"/>
      <c r="M14" s="12">
        <v>0.7</v>
      </c>
      <c r="N14" s="14">
        <f>N13</f>
        <v>72</v>
      </c>
      <c r="O14" s="28"/>
      <c r="P14" s="19">
        <f t="shared" ref="P14:P16" si="1">(1-$C$6/$C$5)/(1-N14/K14)</f>
        <v>1.3200815494393474</v>
      </c>
      <c r="R14" t="s">
        <v>44</v>
      </c>
      <c r="T14" t="s">
        <v>44</v>
      </c>
    </row>
    <row r="15" spans="1:20" x14ac:dyDescent="0.25">
      <c r="A15" s="8" t="s">
        <v>18</v>
      </c>
      <c r="B15" s="9">
        <v>115.8</v>
      </c>
      <c r="C15" s="9">
        <v>18.100000000000001</v>
      </c>
      <c r="D15" s="9">
        <v>24.1</v>
      </c>
      <c r="E15" s="10">
        <v>58</v>
      </c>
      <c r="F15" s="10">
        <v>147</v>
      </c>
      <c r="G15" s="10">
        <v>6.3</v>
      </c>
      <c r="H15" s="10">
        <v>19.399999999999999</v>
      </c>
      <c r="I15" s="1">
        <v>31</v>
      </c>
      <c r="J15" s="10">
        <v>4.32</v>
      </c>
      <c r="K15" s="25">
        <f t="shared" si="0"/>
        <v>133.92000000000002</v>
      </c>
      <c r="L15" s="28"/>
      <c r="M15" s="13">
        <v>1.05</v>
      </c>
      <c r="N15" s="14">
        <f t="shared" ref="N15:N16" si="2">N14</f>
        <v>72</v>
      </c>
      <c r="O15" s="28"/>
      <c r="P15" s="19">
        <f t="shared" si="1"/>
        <v>1.2015503875968991</v>
      </c>
    </row>
    <row r="16" spans="1:20" x14ac:dyDescent="0.25">
      <c r="A16" s="8" t="s">
        <v>19</v>
      </c>
      <c r="B16" s="9">
        <v>166.3</v>
      </c>
      <c r="C16" s="9">
        <v>17.100000000000001</v>
      </c>
      <c r="D16" s="9">
        <v>22.8</v>
      </c>
      <c r="E16" s="10">
        <v>67</v>
      </c>
      <c r="F16" s="10">
        <v>147</v>
      </c>
      <c r="G16" s="10">
        <v>6.6</v>
      </c>
      <c r="H16" s="10">
        <v>18.7</v>
      </c>
      <c r="I16" s="1">
        <v>30</v>
      </c>
      <c r="J16" s="10">
        <v>3.83</v>
      </c>
      <c r="K16" s="25">
        <f t="shared" si="0"/>
        <v>114.9</v>
      </c>
      <c r="L16" s="28"/>
      <c r="M16" s="12">
        <v>0.55000000000000004</v>
      </c>
      <c r="N16" s="14">
        <f t="shared" si="2"/>
        <v>72</v>
      </c>
      <c r="O16" s="28"/>
      <c r="P16" s="19">
        <f t="shared" si="1"/>
        <v>1.4879564879564882</v>
      </c>
      <c r="Q16" s="4"/>
    </row>
    <row r="17" spans="1:16" x14ac:dyDescent="0.25">
      <c r="A17" s="8" t="s">
        <v>20</v>
      </c>
      <c r="B17" s="9">
        <v>222.3</v>
      </c>
      <c r="C17" s="9">
        <v>16.2</v>
      </c>
      <c r="D17" s="9">
        <v>21.8</v>
      </c>
      <c r="E17" s="10">
        <v>72</v>
      </c>
      <c r="F17" s="10">
        <v>147</v>
      </c>
      <c r="G17" s="10">
        <v>6.2</v>
      </c>
      <c r="H17" s="10">
        <v>16.7</v>
      </c>
      <c r="I17" s="1">
        <v>31</v>
      </c>
      <c r="J17" s="10">
        <v>3.28</v>
      </c>
      <c r="K17" s="25">
        <f t="shared" si="0"/>
        <v>101.67999999999999</v>
      </c>
      <c r="L17" s="1"/>
      <c r="M17" s="2"/>
      <c r="N17" s="2"/>
      <c r="O17" s="2"/>
      <c r="P17" s="1"/>
    </row>
    <row r="18" spans="1:16" x14ac:dyDescent="0.25">
      <c r="A18" s="8" t="s">
        <v>21</v>
      </c>
      <c r="B18" s="9">
        <v>250.4</v>
      </c>
      <c r="C18" s="9">
        <v>15.3</v>
      </c>
      <c r="D18" s="9">
        <v>20.5</v>
      </c>
      <c r="E18" s="10">
        <v>73</v>
      </c>
      <c r="F18" s="10">
        <v>112</v>
      </c>
      <c r="G18" s="10">
        <v>5.2</v>
      </c>
      <c r="H18" s="10">
        <v>14.6</v>
      </c>
      <c r="I18" s="1">
        <v>30</v>
      </c>
      <c r="J18" s="10">
        <v>2.77</v>
      </c>
      <c r="K18" s="25">
        <f t="shared" si="0"/>
        <v>83.1</v>
      </c>
      <c r="L18" s="1"/>
      <c r="M18" s="1"/>
      <c r="N18" s="1"/>
      <c r="O18" s="1"/>
      <c r="P18" s="1"/>
    </row>
    <row r="19" spans="1:16" x14ac:dyDescent="0.25">
      <c r="A19" s="8" t="s">
        <v>22</v>
      </c>
      <c r="B19" s="9">
        <v>243.1</v>
      </c>
      <c r="C19" s="9">
        <v>14.6</v>
      </c>
      <c r="D19" s="9">
        <v>19.5</v>
      </c>
      <c r="E19" s="10">
        <v>71</v>
      </c>
      <c r="F19" s="10">
        <v>112</v>
      </c>
      <c r="G19" s="10">
        <v>3.6</v>
      </c>
      <c r="H19" s="10">
        <v>12.7</v>
      </c>
      <c r="I19" s="1">
        <v>31</v>
      </c>
      <c r="J19" s="10">
        <v>2.54</v>
      </c>
      <c r="K19" s="25">
        <f t="shared" si="0"/>
        <v>78.739999999999995</v>
      </c>
      <c r="L19" s="1"/>
      <c r="M19" s="1"/>
      <c r="N19" s="1"/>
      <c r="O19" s="1"/>
      <c r="P19" s="1"/>
    </row>
    <row r="20" spans="1:16" x14ac:dyDescent="0.25">
      <c r="A20" s="8" t="s">
        <v>23</v>
      </c>
      <c r="B20" s="9">
        <v>321.89999999999998</v>
      </c>
      <c r="C20" s="9">
        <v>15</v>
      </c>
      <c r="D20" s="9">
        <v>20</v>
      </c>
      <c r="E20" s="10">
        <v>71</v>
      </c>
      <c r="F20" s="10">
        <v>104</v>
      </c>
      <c r="G20" s="10">
        <v>4.0999999999999996</v>
      </c>
      <c r="H20" s="10">
        <v>14.4</v>
      </c>
      <c r="I20" s="1">
        <v>31</v>
      </c>
      <c r="J20" s="10">
        <v>2.79</v>
      </c>
      <c r="K20" s="25">
        <f t="shared" si="0"/>
        <v>86.49</v>
      </c>
      <c r="L20" s="1"/>
      <c r="M20" s="1"/>
      <c r="N20" s="1"/>
      <c r="O20" s="1"/>
      <c r="P20" s="1"/>
    </row>
    <row r="21" spans="1:16" x14ac:dyDescent="0.25">
      <c r="A21" s="8" t="s">
        <v>24</v>
      </c>
      <c r="B21" s="9">
        <v>217.9</v>
      </c>
      <c r="C21" s="9">
        <v>15.7</v>
      </c>
      <c r="D21" s="9">
        <v>21</v>
      </c>
      <c r="E21" s="10">
        <v>66</v>
      </c>
      <c r="F21" s="10">
        <v>130</v>
      </c>
      <c r="G21" s="10">
        <v>5.0999999999999996</v>
      </c>
      <c r="H21" s="10">
        <v>17</v>
      </c>
      <c r="I21" s="1">
        <v>30</v>
      </c>
      <c r="J21" s="10">
        <v>3.43</v>
      </c>
      <c r="K21" s="25">
        <f t="shared" si="0"/>
        <v>102.9</v>
      </c>
      <c r="L21" s="1"/>
      <c r="M21" s="1"/>
      <c r="N21" s="1"/>
      <c r="O21" s="1"/>
      <c r="P21" s="1"/>
    </row>
    <row r="22" spans="1:16" x14ac:dyDescent="0.25">
      <c r="A22" s="8" t="s">
        <v>25</v>
      </c>
      <c r="B22" s="9">
        <v>162.4</v>
      </c>
      <c r="C22" s="9">
        <v>15.9</v>
      </c>
      <c r="D22" s="9">
        <v>21.4</v>
      </c>
      <c r="E22" s="10">
        <v>72</v>
      </c>
      <c r="F22" s="10">
        <v>130</v>
      </c>
      <c r="G22" s="10">
        <v>6.7</v>
      </c>
      <c r="H22" s="10">
        <v>20.100000000000001</v>
      </c>
      <c r="I22" s="1">
        <v>31</v>
      </c>
      <c r="J22" s="10">
        <v>3.78</v>
      </c>
      <c r="K22" s="25">
        <f t="shared" si="0"/>
        <v>117.17999999999999</v>
      </c>
      <c r="L22" s="1"/>
      <c r="M22" s="1"/>
      <c r="N22" s="1"/>
      <c r="O22" s="1"/>
      <c r="P22" s="1"/>
    </row>
    <row r="23" spans="1:16" x14ac:dyDescent="0.25">
      <c r="A23" s="8" t="s">
        <v>26</v>
      </c>
      <c r="B23" s="9">
        <v>142.6</v>
      </c>
      <c r="C23" s="9">
        <v>16.2</v>
      </c>
      <c r="D23" s="9">
        <v>21.9</v>
      </c>
      <c r="E23" s="10">
        <v>64</v>
      </c>
      <c r="F23" s="10">
        <v>112</v>
      </c>
      <c r="G23" s="10">
        <v>7.2</v>
      </c>
      <c r="H23" s="10">
        <v>20.8</v>
      </c>
      <c r="I23" s="1">
        <v>30</v>
      </c>
      <c r="J23" s="10">
        <v>4.01</v>
      </c>
      <c r="K23" s="25">
        <f t="shared" si="0"/>
        <v>120.3</v>
      </c>
      <c r="L23" s="1"/>
      <c r="M23" s="1"/>
      <c r="N23" s="1"/>
      <c r="O23" s="1"/>
      <c r="P23" s="1"/>
    </row>
    <row r="24" spans="1:16" x14ac:dyDescent="0.25">
      <c r="A24" s="8" t="s">
        <v>27</v>
      </c>
      <c r="B24" s="9">
        <v>74</v>
      </c>
      <c r="C24" s="9">
        <v>16.5</v>
      </c>
      <c r="D24" s="9">
        <v>22.2</v>
      </c>
      <c r="E24" s="10">
        <v>60</v>
      </c>
      <c r="F24" s="10">
        <v>104</v>
      </c>
      <c r="G24" s="10">
        <v>7.5</v>
      </c>
      <c r="H24" s="10">
        <v>21.1</v>
      </c>
      <c r="I24" s="1">
        <v>31</v>
      </c>
      <c r="J24" s="10">
        <v>4.09</v>
      </c>
      <c r="K24" s="25">
        <f t="shared" si="0"/>
        <v>126.78999999999999</v>
      </c>
      <c r="L24" s="1"/>
      <c r="M24" s="1"/>
      <c r="N24" s="1"/>
      <c r="O24" s="1"/>
      <c r="P24" s="1"/>
    </row>
    <row r="25" spans="1:16" x14ac:dyDescent="0.25">
      <c r="A25" s="3" t="s">
        <v>28</v>
      </c>
      <c r="B25" s="9">
        <v>2016.8</v>
      </c>
      <c r="C25" s="9">
        <v>16.32</v>
      </c>
      <c r="D25" s="9">
        <v>21.86</v>
      </c>
      <c r="E25" s="10">
        <v>65</v>
      </c>
      <c r="F25" s="10">
        <v>126</v>
      </c>
      <c r="G25" s="10">
        <v>6</v>
      </c>
      <c r="H25" s="10">
        <v>18</v>
      </c>
      <c r="I25" s="1">
        <f>SUM(I13:I24)</f>
        <v>365</v>
      </c>
      <c r="J25" s="24">
        <v>3.64</v>
      </c>
      <c r="K25" s="25">
        <f>SUM(K13:K24)</f>
        <v>1325.48</v>
      </c>
      <c r="L25" s="1"/>
      <c r="M25" s="1"/>
      <c r="N25" s="1"/>
      <c r="O25" s="1"/>
      <c r="P25" s="1"/>
    </row>
    <row r="27" spans="1:16" x14ac:dyDescent="0.25">
      <c r="K27" t="s">
        <v>44</v>
      </c>
    </row>
  </sheetData>
  <mergeCells count="7">
    <mergeCell ref="P11:P12"/>
    <mergeCell ref="A11:A12"/>
    <mergeCell ref="L13:L16"/>
    <mergeCell ref="O13:O16"/>
    <mergeCell ref="N11:O11"/>
    <mergeCell ref="J11:L11"/>
    <mergeCell ref="I11:I12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autoPict="0" r:id="rId5">
            <anchor moveWithCells="1" sizeWithCells="1">
              <from>
                <xdr:col>3</xdr:col>
                <xdr:colOff>390525</xdr:colOff>
                <xdr:row>1</xdr:row>
                <xdr:rowOff>142875</xdr:rowOff>
              </from>
              <to>
                <xdr:col>5</xdr:col>
                <xdr:colOff>495300</xdr:colOff>
                <xdr:row>3</xdr:row>
                <xdr:rowOff>95250</xdr:rowOff>
              </to>
            </anchor>
          </objectPr>
        </oleObject>
      </mc:Choice>
      <mc:Fallback>
        <oleObject progId="Equation.3" shapeId="1030" r:id="rId4"/>
      </mc:Fallback>
    </mc:AlternateContent>
    <mc:AlternateContent xmlns:mc="http://schemas.openxmlformats.org/markup-compatibility/2006">
      <mc:Choice Requires="x14">
        <oleObject progId="Equation.3" shapeId="1032" r:id="rId6">
          <objectPr defaultSize="0" autoPict="0" r:id="rId7">
            <anchor moveWithCells="1">
              <from>
                <xdr:col>7</xdr:col>
                <xdr:colOff>76200</xdr:colOff>
                <xdr:row>1</xdr:row>
                <xdr:rowOff>161925</xdr:rowOff>
              </from>
              <to>
                <xdr:col>9</xdr:col>
                <xdr:colOff>276225</xdr:colOff>
                <xdr:row>3</xdr:row>
                <xdr:rowOff>180975</xdr:rowOff>
              </to>
            </anchor>
          </objectPr>
        </oleObject>
      </mc:Choice>
      <mc:Fallback>
        <oleObject progId="Equation.3" shapeId="103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2017-02-01T09:13:34Z</dcterms:created>
  <dcterms:modified xsi:type="dcterms:W3CDTF">2017-02-04T08:58:09Z</dcterms:modified>
</cp:coreProperties>
</file>